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535" activeTab="1"/>
  </bookViews>
  <sheets>
    <sheet name="duara" sheetId="1" r:id="rId1"/>
    <sheet name="dua vao" sheetId="2" r:id="rId2"/>
    <sheet name="Ph-sx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/>
  <c r="C10" s="1"/>
  <c r="D9"/>
  <c r="C9"/>
  <c r="D8"/>
  <c r="C8"/>
  <c r="D7"/>
  <c r="C7"/>
  <c r="D6"/>
  <c r="C6"/>
  <c r="G5"/>
  <c r="F5"/>
  <c r="E5"/>
  <c r="D5"/>
  <c r="C5" s="1"/>
  <c r="C5" i="1"/>
  <c r="D5"/>
  <c r="E5"/>
  <c r="F5"/>
  <c r="B5"/>
  <c r="H5"/>
  <c r="I5"/>
  <c r="J5"/>
  <c r="G5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6"/>
  <c r="B7" i="2" l="1"/>
  <c r="B8"/>
  <c r="B9"/>
  <c r="B10"/>
  <c r="B11"/>
  <c r="B12"/>
  <c r="B13"/>
  <c r="B14"/>
  <c r="B15"/>
  <c r="B16"/>
  <c r="B17"/>
  <c r="B18"/>
  <c r="B19"/>
  <c r="B20"/>
  <c r="B21"/>
  <c r="B22"/>
  <c r="B23"/>
  <c r="B24"/>
  <c r="B6"/>
  <c r="D5"/>
  <c r="E5"/>
  <c r="F5"/>
  <c r="H5"/>
  <c r="I5"/>
  <c r="J5"/>
  <c r="K5"/>
  <c r="G5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6"/>
  <c r="C7"/>
  <c r="C8"/>
  <c r="C9"/>
  <c r="C10"/>
  <c r="C11"/>
  <c r="C12"/>
  <c r="C13"/>
  <c r="C14"/>
  <c r="C15"/>
  <c r="C16"/>
  <c r="C5" s="1"/>
  <c r="B5" s="1"/>
  <c r="C17"/>
  <c r="C18"/>
  <c r="C19"/>
  <c r="C20"/>
  <c r="C21"/>
  <c r="C22"/>
  <c r="C23"/>
  <c r="C24"/>
  <c r="C6"/>
  <c r="B10" i="1" l="1"/>
  <c r="B11"/>
  <c r="B7"/>
  <c r="B12"/>
  <c r="B13"/>
  <c r="B14"/>
  <c r="B18"/>
  <c r="B19"/>
  <c r="B20"/>
  <c r="B21"/>
  <c r="B22"/>
  <c r="B23"/>
  <c r="B24"/>
  <c r="B9"/>
  <c r="B16"/>
  <c r="B15" l="1"/>
  <c r="B17"/>
  <c r="B8"/>
  <c r="B6"/>
</calcChain>
</file>

<file path=xl/sharedStrings.xml><?xml version="1.0" encoding="utf-8"?>
<sst xmlns="http://schemas.openxmlformats.org/spreadsheetml/2006/main" count="83" uniqueCount="45">
  <si>
    <t>Rừng tự nhiên</t>
  </si>
  <si>
    <t>Rừng trồng</t>
  </si>
  <si>
    <t>Đất chưa có rừng</t>
  </si>
  <si>
    <t>Tên xã</t>
  </si>
  <si>
    <t>Thị trấn Tuần Giáo</t>
  </si>
  <si>
    <t>Chiềng Đông</t>
  </si>
  <si>
    <t>Chiềng Sinh</t>
  </si>
  <si>
    <t>Mùn Chung</t>
  </si>
  <si>
    <t>Mường Khong</t>
  </si>
  <si>
    <t>Mường Mùn</t>
  </si>
  <si>
    <t>Mường Thín</t>
  </si>
  <si>
    <t>Nà Sáy</t>
  </si>
  <si>
    <t>Nà Tòng</t>
  </si>
  <si>
    <t>Pú Nhung</t>
  </si>
  <si>
    <t>Pú Xi</t>
  </si>
  <si>
    <t>Phình Sáng</t>
  </si>
  <si>
    <t>Quài Cang</t>
  </si>
  <si>
    <t>Quài Nưa</t>
  </si>
  <si>
    <t>Quài Tở</t>
  </si>
  <si>
    <t>Rạng Đông</t>
  </si>
  <si>
    <t>Ta Ma</t>
  </si>
  <si>
    <t>Tênh Phông</t>
  </si>
  <si>
    <t>Tỏa Tình</t>
  </si>
  <si>
    <t>Tổng</t>
  </si>
  <si>
    <t>Rừng phòng hộ (Diện tích ha)</t>
  </si>
  <si>
    <t>Rừng sản xuất  (Diện tích ha)</t>
  </si>
  <si>
    <t>Rừng tự nhiên vào PH</t>
  </si>
  <si>
    <t>Đất chưa có rừng vào PH</t>
  </si>
  <si>
    <t>Rừng tự nhiên vào SX</t>
  </si>
  <si>
    <t>Rừng trồng vao SX</t>
  </si>
  <si>
    <t>Đất chưa có rừng vào SX</t>
  </si>
  <si>
    <t>Rừng trồng vào PH</t>
  </si>
  <si>
    <t>BIỂU TỔNG HỢP
Diện tích rà soát đề nghị đưa ra ngoài quy hoạch 3 loại rừng trên địa bàn huyện Tuần Giáo</t>
  </si>
  <si>
    <t>BIỂU TỔNG HỢP
Diện tích rà soát đề nghị đưa vào quy hoạch 3 loại rừng trên địa bàn huyện Tuần Giáo</t>
  </si>
  <si>
    <t>BIỂU TỔNG HỢP
Diện tích rà soát đề nghị chuyển từ rừng phong hộ sang sản xuất trên địa bàn xã Tỏa Tình</t>
  </si>
  <si>
    <t>Chủ rừng</t>
  </si>
  <si>
    <t>Rừng phòng hộ sang rừng sản xuất (Diện tích ha)</t>
  </si>
  <si>
    <t>Rừng tự nhiên PH sang rừng SX</t>
  </si>
  <si>
    <t>Rừng trồng PH sang rừng SX</t>
  </si>
  <si>
    <t>Đất chưa có rừng PH sang rừng SX</t>
  </si>
  <si>
    <t>UBND xã</t>
  </si>
  <si>
    <t>CĐ bản Háng Tàu</t>
  </si>
  <si>
    <t>CĐ bản Lồng</t>
  </si>
  <si>
    <t>CĐ Hua Sa A</t>
  </si>
  <si>
    <t>Cá nhân, hộ gia đình</t>
  </si>
</sst>
</file>

<file path=xl/styles.xml><?xml version="1.0" encoding="utf-8"?>
<styleSheet xmlns="http://schemas.openxmlformats.org/spreadsheetml/2006/main">
  <fonts count="11"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inden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inden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opLeftCell="A4" workbookViewId="0">
      <selection activeCell="C6" sqref="C6"/>
    </sheetView>
  </sheetViews>
  <sheetFormatPr defaultRowHeight="15.75"/>
  <cols>
    <col min="1" max="1" width="21" customWidth="1"/>
    <col min="2" max="3" width="11.875" style="2" customWidth="1"/>
    <col min="4" max="4" width="11.875" style="1" customWidth="1"/>
    <col min="5" max="5" width="10.75" style="1" customWidth="1"/>
    <col min="6" max="6" width="11.875" style="1" customWidth="1"/>
    <col min="7" max="7" width="11.875" style="3" customWidth="1"/>
    <col min="8" max="8" width="11.875" style="1" customWidth="1"/>
    <col min="9" max="9" width="10.5" style="1" customWidth="1"/>
    <col min="10" max="10" width="11.875" style="1" customWidth="1"/>
    <col min="11" max="11" width="3.375" customWidth="1"/>
    <col min="13" max="13" width="11" customWidth="1"/>
  </cols>
  <sheetData>
    <row r="1" spans="1:10" ht="35.25" customHeight="1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</row>
    <row r="3" spans="1:10" ht="18.75" customHeight="1">
      <c r="A3" s="35" t="s">
        <v>3</v>
      </c>
      <c r="B3" s="35" t="s">
        <v>23</v>
      </c>
      <c r="C3" s="35" t="s">
        <v>24</v>
      </c>
      <c r="D3" s="35"/>
      <c r="E3" s="35"/>
      <c r="F3" s="35"/>
      <c r="G3" s="36" t="s">
        <v>25</v>
      </c>
      <c r="H3" s="37"/>
      <c r="I3" s="37"/>
      <c r="J3" s="38"/>
    </row>
    <row r="4" spans="1:10" ht="48.75" customHeight="1">
      <c r="A4" s="35"/>
      <c r="B4" s="35"/>
      <c r="C4" s="4" t="s">
        <v>23</v>
      </c>
      <c r="D4" s="5" t="s">
        <v>0</v>
      </c>
      <c r="E4" s="5" t="s">
        <v>1</v>
      </c>
      <c r="F4" s="5" t="s">
        <v>2</v>
      </c>
      <c r="G4" s="5" t="s">
        <v>23</v>
      </c>
      <c r="H4" s="5" t="s">
        <v>0</v>
      </c>
      <c r="I4" s="5" t="s">
        <v>1</v>
      </c>
      <c r="J4" s="5" t="s">
        <v>2</v>
      </c>
    </row>
    <row r="5" spans="1:10" ht="22.5" customHeight="1">
      <c r="A5" s="4" t="s">
        <v>23</v>
      </c>
      <c r="B5" s="4">
        <f>SUM(B6:B24)</f>
        <v>585.11999999999989</v>
      </c>
      <c r="C5" s="13">
        <f t="shared" ref="C5:F5" si="0">SUM(C6:C24)</f>
        <v>365.41999999999996</v>
      </c>
      <c r="D5" s="13">
        <f t="shared" si="0"/>
        <v>62.59</v>
      </c>
      <c r="E5" s="13">
        <f t="shared" si="0"/>
        <v>10.07</v>
      </c>
      <c r="F5" s="13">
        <f t="shared" si="0"/>
        <v>292.76</v>
      </c>
      <c r="G5" s="5">
        <f>SUM(G6:G24)</f>
        <v>219.70000000000002</v>
      </c>
      <c r="H5" s="5">
        <f t="shared" ref="H5:J5" si="1">SUM(H6:H24)</f>
        <v>67.670000000000016</v>
      </c>
      <c r="I5" s="5">
        <f t="shared" si="1"/>
        <v>7.69</v>
      </c>
      <c r="J5" s="5">
        <f t="shared" si="1"/>
        <v>144.34</v>
      </c>
    </row>
    <row r="6" spans="1:10" ht="18.75">
      <c r="A6" s="6" t="s">
        <v>4</v>
      </c>
      <c r="B6" s="7">
        <f>C6+G6</f>
        <v>13.14</v>
      </c>
      <c r="C6" s="7">
        <f>D6+E6+F6</f>
        <v>2.12</v>
      </c>
      <c r="D6" s="8">
        <v>1.08</v>
      </c>
      <c r="E6" s="8">
        <v>0.15</v>
      </c>
      <c r="F6" s="8">
        <v>0.89</v>
      </c>
      <c r="G6" s="5">
        <f>H6+I6+J6</f>
        <v>11.02</v>
      </c>
      <c r="H6" s="8">
        <v>1.28</v>
      </c>
      <c r="I6" s="8">
        <v>5.47</v>
      </c>
      <c r="J6" s="8">
        <v>4.2699999999999996</v>
      </c>
    </row>
    <row r="7" spans="1:10" s="17" customFormat="1" ht="18.75">
      <c r="A7" s="14" t="s">
        <v>5</v>
      </c>
      <c r="B7" s="15">
        <f t="shared" ref="B7:B24" si="2">C7+G7</f>
        <v>14.42</v>
      </c>
      <c r="C7" s="7">
        <f t="shared" ref="C7:C24" si="3">D7+E7+F7</f>
        <v>6.8900000000000006</v>
      </c>
      <c r="D7" s="16">
        <v>0.15</v>
      </c>
      <c r="E7" s="16"/>
      <c r="F7" s="16">
        <v>6.74</v>
      </c>
      <c r="G7" s="5">
        <f t="shared" ref="G7:G24" si="4">H7+I7+J7</f>
        <v>7.5299999999999994</v>
      </c>
      <c r="H7" s="16">
        <v>1.52</v>
      </c>
      <c r="I7" s="16"/>
      <c r="J7" s="16">
        <v>6.01</v>
      </c>
    </row>
    <row r="8" spans="1:10" s="17" customFormat="1" ht="18.75">
      <c r="A8" s="14" t="s">
        <v>6</v>
      </c>
      <c r="B8" s="15">
        <f t="shared" si="2"/>
        <v>20.02</v>
      </c>
      <c r="C8" s="7">
        <f t="shared" si="3"/>
        <v>1.06</v>
      </c>
      <c r="D8" s="16"/>
      <c r="E8" s="16"/>
      <c r="F8" s="16">
        <v>1.06</v>
      </c>
      <c r="G8" s="5">
        <f t="shared" si="4"/>
        <v>18.96</v>
      </c>
      <c r="H8" s="16">
        <v>7.61</v>
      </c>
      <c r="I8" s="16">
        <v>0.27</v>
      </c>
      <c r="J8" s="16">
        <v>11.08</v>
      </c>
    </row>
    <row r="9" spans="1:10" s="17" customFormat="1" ht="18.75">
      <c r="A9" s="14" t="s">
        <v>7</v>
      </c>
      <c r="B9" s="15">
        <f t="shared" si="2"/>
        <v>13.55</v>
      </c>
      <c r="C9" s="7">
        <f t="shared" si="3"/>
        <v>10.66</v>
      </c>
      <c r="D9" s="16">
        <v>2.9</v>
      </c>
      <c r="E9" s="16"/>
      <c r="F9" s="16">
        <v>7.76</v>
      </c>
      <c r="G9" s="5">
        <f t="shared" si="4"/>
        <v>2.8899999999999997</v>
      </c>
      <c r="H9" s="16"/>
      <c r="I9" s="16">
        <v>0.11</v>
      </c>
      <c r="J9" s="16">
        <v>2.78</v>
      </c>
    </row>
    <row r="10" spans="1:10" s="17" customFormat="1" ht="18.75">
      <c r="A10" s="14" t="s">
        <v>8</v>
      </c>
      <c r="B10" s="15">
        <f t="shared" si="2"/>
        <v>52.819999999999993</v>
      </c>
      <c r="C10" s="7">
        <f t="shared" si="3"/>
        <v>45.41</v>
      </c>
      <c r="D10" s="16">
        <v>3.79</v>
      </c>
      <c r="E10" s="16"/>
      <c r="F10" s="16">
        <v>41.62</v>
      </c>
      <c r="G10" s="5">
        <f t="shared" si="4"/>
        <v>7.41</v>
      </c>
      <c r="H10" s="16">
        <v>1.26</v>
      </c>
      <c r="I10" s="18"/>
      <c r="J10" s="16">
        <v>6.15</v>
      </c>
    </row>
    <row r="11" spans="1:10" s="17" customFormat="1" ht="18.75">
      <c r="A11" s="14" t="s">
        <v>9</v>
      </c>
      <c r="B11" s="15">
        <f t="shared" si="2"/>
        <v>35.270000000000003</v>
      </c>
      <c r="C11" s="7">
        <f t="shared" si="3"/>
        <v>28.28</v>
      </c>
      <c r="D11" s="16">
        <v>4.9400000000000004</v>
      </c>
      <c r="E11" s="16"/>
      <c r="F11" s="16">
        <v>23.34</v>
      </c>
      <c r="G11" s="5">
        <f t="shared" si="4"/>
        <v>6.99</v>
      </c>
      <c r="H11" s="16">
        <v>4.95</v>
      </c>
      <c r="I11" s="16"/>
      <c r="J11" s="16">
        <v>2.04</v>
      </c>
    </row>
    <row r="12" spans="1:10" s="17" customFormat="1" ht="18.75">
      <c r="A12" s="14" t="s">
        <v>10</v>
      </c>
      <c r="B12" s="15">
        <f t="shared" si="2"/>
        <v>35.79</v>
      </c>
      <c r="C12" s="7">
        <f t="shared" si="3"/>
        <v>7.36</v>
      </c>
      <c r="D12" s="16">
        <v>1.38</v>
      </c>
      <c r="E12" s="16"/>
      <c r="F12" s="16">
        <v>5.98</v>
      </c>
      <c r="G12" s="5">
        <f t="shared" si="4"/>
        <v>28.43</v>
      </c>
      <c r="H12" s="16">
        <v>1.52</v>
      </c>
      <c r="I12" s="16">
        <v>0.01</v>
      </c>
      <c r="J12" s="16">
        <v>26.9</v>
      </c>
    </row>
    <row r="13" spans="1:10" s="17" customFormat="1" ht="18.75">
      <c r="A13" s="14" t="s">
        <v>11</v>
      </c>
      <c r="B13" s="15">
        <f t="shared" si="2"/>
        <v>20.32</v>
      </c>
      <c r="C13" s="7">
        <f t="shared" si="3"/>
        <v>2.82</v>
      </c>
      <c r="D13" s="16">
        <v>0.15</v>
      </c>
      <c r="E13" s="16"/>
      <c r="F13" s="16">
        <v>2.67</v>
      </c>
      <c r="G13" s="5">
        <f t="shared" si="4"/>
        <v>17.5</v>
      </c>
      <c r="H13" s="16">
        <v>2.5099999999999998</v>
      </c>
      <c r="I13" s="16"/>
      <c r="J13" s="16">
        <v>14.99</v>
      </c>
    </row>
    <row r="14" spans="1:10" s="17" customFormat="1" ht="18.75">
      <c r="A14" s="14" t="s">
        <v>12</v>
      </c>
      <c r="B14" s="15">
        <f t="shared" si="2"/>
        <v>11.29</v>
      </c>
      <c r="C14" s="7">
        <f t="shared" si="3"/>
        <v>4.42</v>
      </c>
      <c r="D14" s="19">
        <v>2</v>
      </c>
      <c r="E14" s="16"/>
      <c r="F14" s="16">
        <v>2.42</v>
      </c>
      <c r="G14" s="5">
        <f t="shared" si="4"/>
        <v>6.87</v>
      </c>
      <c r="H14" s="16">
        <v>0.82</v>
      </c>
      <c r="I14" s="16"/>
      <c r="J14" s="16">
        <v>6.05</v>
      </c>
    </row>
    <row r="15" spans="1:10" s="17" customFormat="1" ht="18.75">
      <c r="A15" s="14" t="s">
        <v>13</v>
      </c>
      <c r="B15" s="15">
        <f t="shared" si="2"/>
        <v>8.44</v>
      </c>
      <c r="C15" s="7">
        <f t="shared" si="3"/>
        <v>0</v>
      </c>
      <c r="D15" s="16"/>
      <c r="E15" s="16"/>
      <c r="F15" s="16"/>
      <c r="G15" s="5">
        <f t="shared" si="4"/>
        <v>8.44</v>
      </c>
      <c r="H15" s="16">
        <v>4.0999999999999996</v>
      </c>
      <c r="I15" s="16"/>
      <c r="J15" s="16">
        <v>4.34</v>
      </c>
    </row>
    <row r="16" spans="1:10" s="17" customFormat="1" ht="18.75">
      <c r="A16" s="14" t="s">
        <v>14</v>
      </c>
      <c r="B16" s="15">
        <f t="shared" si="2"/>
        <v>45.739999999999995</v>
      </c>
      <c r="C16" s="7">
        <f t="shared" si="3"/>
        <v>40.619999999999997</v>
      </c>
      <c r="D16" s="16">
        <v>5.19</v>
      </c>
      <c r="E16" s="16"/>
      <c r="F16" s="16">
        <v>35.43</v>
      </c>
      <c r="G16" s="5">
        <f t="shared" si="4"/>
        <v>5.12</v>
      </c>
      <c r="H16" s="16">
        <v>2.29</v>
      </c>
      <c r="I16" s="16"/>
      <c r="J16" s="16">
        <v>2.83</v>
      </c>
    </row>
    <row r="17" spans="1:10" s="23" customFormat="1" ht="18.75">
      <c r="A17" s="20" t="s">
        <v>15</v>
      </c>
      <c r="B17" s="21">
        <f t="shared" si="2"/>
        <v>21.52</v>
      </c>
      <c r="C17" s="7">
        <f t="shared" si="3"/>
        <v>5.92</v>
      </c>
      <c r="D17" s="22">
        <v>0.2</v>
      </c>
      <c r="E17" s="22"/>
      <c r="F17" s="22">
        <v>5.72</v>
      </c>
      <c r="G17" s="5">
        <f t="shared" si="4"/>
        <v>15.6</v>
      </c>
      <c r="H17" s="22">
        <v>0.92</v>
      </c>
      <c r="I17" s="22"/>
      <c r="J17" s="22">
        <v>14.68</v>
      </c>
    </row>
    <row r="18" spans="1:10" s="23" customFormat="1" ht="18.75">
      <c r="A18" s="20" t="s">
        <v>16</v>
      </c>
      <c r="B18" s="21">
        <f t="shared" si="2"/>
        <v>46.489999999999995</v>
      </c>
      <c r="C18" s="7">
        <f t="shared" si="3"/>
        <v>7.9</v>
      </c>
      <c r="D18" s="22">
        <v>3.35</v>
      </c>
      <c r="E18" s="22"/>
      <c r="F18" s="22">
        <v>4.55</v>
      </c>
      <c r="G18" s="5">
        <f t="shared" si="4"/>
        <v>38.589999999999996</v>
      </c>
      <c r="H18" s="22">
        <v>30.31</v>
      </c>
      <c r="I18" s="22"/>
      <c r="J18" s="22">
        <v>8.2799999999999994</v>
      </c>
    </row>
    <row r="19" spans="1:10" s="23" customFormat="1" ht="18.75">
      <c r="A19" s="20" t="s">
        <v>17</v>
      </c>
      <c r="B19" s="21">
        <f t="shared" si="2"/>
        <v>40.879999999999995</v>
      </c>
      <c r="C19" s="7">
        <f t="shared" si="3"/>
        <v>11.059999999999999</v>
      </c>
      <c r="D19" s="22">
        <v>3.84</v>
      </c>
      <c r="E19" s="22"/>
      <c r="F19" s="22">
        <v>7.22</v>
      </c>
      <c r="G19" s="5">
        <f t="shared" si="4"/>
        <v>29.82</v>
      </c>
      <c r="H19" s="22">
        <v>5.37</v>
      </c>
      <c r="I19" s="22">
        <v>1.38</v>
      </c>
      <c r="J19" s="22">
        <v>23.07</v>
      </c>
    </row>
    <row r="20" spans="1:10" s="23" customFormat="1" ht="18.75">
      <c r="A20" s="20" t="s">
        <v>18</v>
      </c>
      <c r="B20" s="21">
        <f t="shared" si="2"/>
        <v>32.36</v>
      </c>
      <c r="C20" s="7">
        <f t="shared" si="3"/>
        <v>26.36</v>
      </c>
      <c r="D20" s="22">
        <v>1.04</v>
      </c>
      <c r="E20" s="22">
        <v>0.83</v>
      </c>
      <c r="F20" s="22">
        <v>24.49</v>
      </c>
      <c r="G20" s="5">
        <f t="shared" si="4"/>
        <v>6</v>
      </c>
      <c r="H20" s="22">
        <v>3.09</v>
      </c>
      <c r="I20" s="22">
        <v>0.45</v>
      </c>
      <c r="J20" s="22">
        <v>2.46</v>
      </c>
    </row>
    <row r="21" spans="1:10" s="23" customFormat="1" ht="18.75">
      <c r="A21" s="20" t="s">
        <v>19</v>
      </c>
      <c r="B21" s="21">
        <f t="shared" si="2"/>
        <v>4.5</v>
      </c>
      <c r="C21" s="7">
        <f t="shared" si="3"/>
        <v>0</v>
      </c>
      <c r="D21" s="22"/>
      <c r="E21" s="22"/>
      <c r="F21" s="22"/>
      <c r="G21" s="5">
        <f t="shared" si="4"/>
        <v>4.5</v>
      </c>
      <c r="H21" s="22">
        <v>0.12</v>
      </c>
      <c r="I21" s="22"/>
      <c r="J21" s="22">
        <v>4.38</v>
      </c>
    </row>
    <row r="22" spans="1:10" s="23" customFormat="1" ht="18.75">
      <c r="A22" s="20" t="s">
        <v>20</v>
      </c>
      <c r="B22" s="21">
        <f t="shared" si="2"/>
        <v>13.4</v>
      </c>
      <c r="C22" s="7">
        <f t="shared" si="3"/>
        <v>13.4</v>
      </c>
      <c r="D22" s="22">
        <v>9.49</v>
      </c>
      <c r="E22" s="22"/>
      <c r="F22" s="22">
        <v>3.91</v>
      </c>
      <c r="G22" s="5">
        <f t="shared" si="4"/>
        <v>0</v>
      </c>
      <c r="H22" s="22"/>
      <c r="I22" s="22"/>
      <c r="J22" s="22"/>
    </row>
    <row r="23" spans="1:10" s="17" customFormat="1" ht="18.75">
      <c r="A23" s="14" t="s">
        <v>21</v>
      </c>
      <c r="B23" s="15">
        <f t="shared" si="2"/>
        <v>85.929999999999993</v>
      </c>
      <c r="C23" s="7">
        <f t="shared" si="3"/>
        <v>85.929999999999993</v>
      </c>
      <c r="D23" s="16">
        <v>10.23</v>
      </c>
      <c r="E23" s="16">
        <v>0.15</v>
      </c>
      <c r="F23" s="16">
        <v>75.55</v>
      </c>
      <c r="G23" s="5">
        <f t="shared" si="4"/>
        <v>0</v>
      </c>
      <c r="H23" s="16"/>
      <c r="I23" s="16"/>
      <c r="J23" s="16"/>
    </row>
    <row r="24" spans="1:10" s="17" customFormat="1" ht="18.75">
      <c r="A24" s="14" t="s">
        <v>22</v>
      </c>
      <c r="B24" s="15">
        <f t="shared" si="2"/>
        <v>69.239999999999995</v>
      </c>
      <c r="C24" s="7">
        <f t="shared" si="3"/>
        <v>65.209999999999994</v>
      </c>
      <c r="D24" s="16">
        <v>12.86</v>
      </c>
      <c r="E24" s="16">
        <v>8.94</v>
      </c>
      <c r="F24" s="16">
        <v>43.41</v>
      </c>
      <c r="G24" s="5">
        <f t="shared" si="4"/>
        <v>4.03</v>
      </c>
      <c r="H24" s="16"/>
      <c r="I24" s="16"/>
      <c r="J24" s="16">
        <v>4.03</v>
      </c>
    </row>
  </sheetData>
  <mergeCells count="5">
    <mergeCell ref="A1:J1"/>
    <mergeCell ref="C3:F3"/>
    <mergeCell ref="B3:B4"/>
    <mergeCell ref="A3:A4"/>
    <mergeCell ref="G3:J3"/>
  </mergeCells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L12" sqref="L12"/>
    </sheetView>
  </sheetViews>
  <sheetFormatPr defaultRowHeight="15.75"/>
  <cols>
    <col min="1" max="1" width="23.625" customWidth="1"/>
    <col min="2" max="11" width="10" customWidth="1"/>
  </cols>
  <sheetData>
    <row r="1" spans="1:11" ht="37.5" customHeight="1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B2" s="2"/>
      <c r="C2" s="2"/>
      <c r="D2" s="1"/>
      <c r="E2" s="1"/>
      <c r="F2" s="1"/>
      <c r="G2" s="1"/>
      <c r="H2" s="3"/>
      <c r="I2" s="1"/>
      <c r="J2" s="1"/>
      <c r="K2" s="1"/>
    </row>
    <row r="3" spans="1:11" ht="15.75" customHeight="1">
      <c r="A3" s="40" t="s">
        <v>3</v>
      </c>
      <c r="B3" s="40" t="s">
        <v>23</v>
      </c>
      <c r="C3" s="39" t="s">
        <v>24</v>
      </c>
      <c r="D3" s="39"/>
      <c r="E3" s="39"/>
      <c r="F3" s="39"/>
      <c r="G3" s="42" t="s">
        <v>25</v>
      </c>
      <c r="H3" s="43"/>
      <c r="I3" s="43"/>
      <c r="J3" s="43"/>
      <c r="K3" s="44"/>
    </row>
    <row r="4" spans="1:11" ht="49.5">
      <c r="A4" s="41"/>
      <c r="B4" s="41"/>
      <c r="C4" s="11" t="s">
        <v>23</v>
      </c>
      <c r="D4" s="12" t="s">
        <v>26</v>
      </c>
      <c r="E4" s="12" t="s">
        <v>31</v>
      </c>
      <c r="F4" s="12" t="s">
        <v>27</v>
      </c>
      <c r="G4" s="11" t="s">
        <v>23</v>
      </c>
      <c r="H4" s="12" t="s">
        <v>28</v>
      </c>
      <c r="I4" s="12" t="s">
        <v>29</v>
      </c>
      <c r="J4" s="12" t="s">
        <v>30</v>
      </c>
      <c r="K4" s="12" t="s">
        <v>30</v>
      </c>
    </row>
    <row r="5" spans="1:11" ht="18.75">
      <c r="A5" s="4" t="s">
        <v>23</v>
      </c>
      <c r="B5" s="4">
        <f>C5+G5</f>
        <v>60.33</v>
      </c>
      <c r="C5" s="4">
        <f>SUM(C6:C24)</f>
        <v>17.829999999999998</v>
      </c>
      <c r="D5" s="4">
        <f t="shared" ref="D5:F5" si="0">SUM(D6:D24)</f>
        <v>2.13</v>
      </c>
      <c r="E5" s="4">
        <f t="shared" si="0"/>
        <v>2.76</v>
      </c>
      <c r="F5" s="4">
        <f t="shared" si="0"/>
        <v>12.940000000000001</v>
      </c>
      <c r="G5" s="5">
        <f>SUM(G6:G24)</f>
        <v>42.5</v>
      </c>
      <c r="H5" s="5">
        <f t="shared" ref="H5:K5" si="1">SUM(H6:H24)</f>
        <v>18.489999999999998</v>
      </c>
      <c r="I5" s="5">
        <f t="shared" si="1"/>
        <v>0</v>
      </c>
      <c r="J5" s="5">
        <f t="shared" si="1"/>
        <v>0</v>
      </c>
      <c r="K5" s="5">
        <f t="shared" si="1"/>
        <v>24.009999999999998</v>
      </c>
    </row>
    <row r="6" spans="1:11" ht="18.75">
      <c r="A6" s="10" t="s">
        <v>4</v>
      </c>
      <c r="B6" s="7">
        <f>C6+G6</f>
        <v>0</v>
      </c>
      <c r="C6" s="7">
        <f>D6+E6+F6</f>
        <v>0</v>
      </c>
      <c r="D6" s="8"/>
      <c r="E6" s="8"/>
      <c r="F6" s="8"/>
      <c r="G6" s="5">
        <f>H6+I6+J6+K6</f>
        <v>0</v>
      </c>
      <c r="H6" s="5"/>
      <c r="I6" s="8"/>
      <c r="J6" s="8"/>
      <c r="K6" s="8"/>
    </row>
    <row r="7" spans="1:11" ht="18.75">
      <c r="A7" s="10" t="s">
        <v>5</v>
      </c>
      <c r="B7" s="7">
        <f t="shared" ref="B7:B24" si="2">C7+G7</f>
        <v>0</v>
      </c>
      <c r="C7" s="7">
        <f t="shared" ref="C7:C24" si="3">D7+E7+F7</f>
        <v>0</v>
      </c>
      <c r="D7" s="8"/>
      <c r="E7" s="8"/>
      <c r="F7" s="8"/>
      <c r="G7" s="5">
        <f t="shared" ref="G7:G24" si="4">H7+I7+J7+K7</f>
        <v>0</v>
      </c>
      <c r="H7" s="5"/>
      <c r="I7" s="8"/>
      <c r="J7" s="8"/>
      <c r="K7" s="8"/>
    </row>
    <row r="8" spans="1:11" ht="18.75">
      <c r="A8" s="10" t="s">
        <v>6</v>
      </c>
      <c r="B8" s="7">
        <f t="shared" si="2"/>
        <v>5.26</v>
      </c>
      <c r="C8" s="7">
        <f t="shared" si="3"/>
        <v>0</v>
      </c>
      <c r="D8" s="8"/>
      <c r="E8" s="8"/>
      <c r="F8" s="8"/>
      <c r="G8" s="5">
        <f t="shared" si="4"/>
        <v>5.26</v>
      </c>
      <c r="H8" s="5"/>
      <c r="I8" s="8"/>
      <c r="J8" s="8"/>
      <c r="K8" s="8">
        <v>5.26</v>
      </c>
    </row>
    <row r="9" spans="1:11" ht="18.75">
      <c r="A9" s="10" t="s">
        <v>7</v>
      </c>
      <c r="B9" s="7">
        <f t="shared" si="2"/>
        <v>0</v>
      </c>
      <c r="C9" s="7">
        <f t="shared" si="3"/>
        <v>0</v>
      </c>
      <c r="D9" s="8"/>
      <c r="E9" s="8"/>
      <c r="F9" s="8"/>
      <c r="G9" s="5">
        <f t="shared" si="4"/>
        <v>0</v>
      </c>
      <c r="H9" s="5"/>
      <c r="I9" s="8"/>
      <c r="J9" s="8"/>
      <c r="K9" s="8"/>
    </row>
    <row r="10" spans="1:11" ht="18.75">
      <c r="A10" s="10" t="s">
        <v>8</v>
      </c>
      <c r="B10" s="7">
        <f t="shared" si="2"/>
        <v>18.75</v>
      </c>
      <c r="C10" s="7">
        <f t="shared" si="3"/>
        <v>0</v>
      </c>
      <c r="D10" s="8"/>
      <c r="E10" s="8"/>
      <c r="F10" s="8"/>
      <c r="G10" s="5">
        <f t="shared" si="4"/>
        <v>18.75</v>
      </c>
      <c r="H10" s="5"/>
      <c r="I10" s="8"/>
      <c r="J10" s="9"/>
      <c r="K10" s="8">
        <v>18.75</v>
      </c>
    </row>
    <row r="11" spans="1:11" ht="18.75">
      <c r="A11" s="10" t="s">
        <v>9</v>
      </c>
      <c r="B11" s="7">
        <f t="shared" si="2"/>
        <v>2.76</v>
      </c>
      <c r="C11" s="7">
        <f t="shared" si="3"/>
        <v>2.76</v>
      </c>
      <c r="D11" s="8"/>
      <c r="E11" s="8">
        <v>2.76</v>
      </c>
      <c r="F11" s="8"/>
      <c r="G11" s="5">
        <f t="shared" si="4"/>
        <v>0</v>
      </c>
      <c r="H11" s="5"/>
      <c r="I11" s="8"/>
      <c r="J11" s="8"/>
      <c r="K11" s="8"/>
    </row>
    <row r="12" spans="1:11" ht="18.75">
      <c r="A12" s="10" t="s">
        <v>10</v>
      </c>
      <c r="B12" s="7">
        <f t="shared" si="2"/>
        <v>0</v>
      </c>
      <c r="C12" s="7">
        <f t="shared" si="3"/>
        <v>0</v>
      </c>
      <c r="D12" s="8"/>
      <c r="E12" s="8"/>
      <c r="F12" s="8"/>
      <c r="G12" s="5">
        <f t="shared" si="4"/>
        <v>0</v>
      </c>
      <c r="H12" s="5"/>
      <c r="I12" s="8"/>
      <c r="J12" s="8"/>
      <c r="K12" s="8"/>
    </row>
    <row r="13" spans="1:11" ht="18.75">
      <c r="A13" s="10" t="s">
        <v>11</v>
      </c>
      <c r="B13" s="7">
        <f t="shared" si="2"/>
        <v>0</v>
      </c>
      <c r="C13" s="7">
        <f t="shared" si="3"/>
        <v>0</v>
      </c>
      <c r="D13" s="8"/>
      <c r="E13" s="8"/>
      <c r="F13" s="8"/>
      <c r="G13" s="5">
        <f t="shared" si="4"/>
        <v>0</v>
      </c>
      <c r="H13" s="5"/>
      <c r="I13" s="8"/>
      <c r="J13" s="8"/>
      <c r="K13" s="8"/>
    </row>
    <row r="14" spans="1:11" ht="18.75">
      <c r="A14" s="10" t="s">
        <v>12</v>
      </c>
      <c r="B14" s="7">
        <f t="shared" si="2"/>
        <v>0</v>
      </c>
      <c r="C14" s="7">
        <f t="shared" si="3"/>
        <v>0</v>
      </c>
      <c r="D14" s="8"/>
      <c r="E14" s="8"/>
      <c r="F14" s="8"/>
      <c r="G14" s="5">
        <f t="shared" si="4"/>
        <v>0</v>
      </c>
      <c r="H14" s="5"/>
      <c r="I14" s="8"/>
      <c r="J14" s="8"/>
      <c r="K14" s="8"/>
    </row>
    <row r="15" spans="1:11" ht="18.75">
      <c r="A15" s="10" t="s">
        <v>13</v>
      </c>
      <c r="B15" s="7">
        <f t="shared" si="2"/>
        <v>0</v>
      </c>
      <c r="C15" s="7">
        <f t="shared" si="3"/>
        <v>0</v>
      </c>
      <c r="D15" s="8"/>
      <c r="E15" s="8"/>
      <c r="F15" s="8"/>
      <c r="G15" s="5">
        <f t="shared" si="4"/>
        <v>0</v>
      </c>
      <c r="H15" s="5"/>
      <c r="I15" s="8"/>
      <c r="J15" s="8"/>
      <c r="K15" s="8"/>
    </row>
    <row r="16" spans="1:11" ht="18.75">
      <c r="A16" s="10" t="s">
        <v>14</v>
      </c>
      <c r="B16" s="7">
        <f t="shared" si="2"/>
        <v>4.95</v>
      </c>
      <c r="C16" s="7">
        <f t="shared" si="3"/>
        <v>4.95</v>
      </c>
      <c r="D16" s="8"/>
      <c r="E16" s="8"/>
      <c r="F16" s="8">
        <v>4.95</v>
      </c>
      <c r="G16" s="5">
        <f t="shared" si="4"/>
        <v>0</v>
      </c>
      <c r="H16" s="5"/>
      <c r="I16" s="8"/>
      <c r="J16" s="8"/>
      <c r="K16" s="8"/>
    </row>
    <row r="17" spans="1:11" ht="18.75">
      <c r="A17" s="10" t="s">
        <v>15</v>
      </c>
      <c r="B17" s="7">
        <f t="shared" si="2"/>
        <v>0</v>
      </c>
      <c r="C17" s="7">
        <f t="shared" si="3"/>
        <v>0</v>
      </c>
      <c r="D17" s="8"/>
      <c r="E17" s="8"/>
      <c r="F17" s="8"/>
      <c r="G17" s="5">
        <f t="shared" si="4"/>
        <v>0</v>
      </c>
      <c r="H17" s="5"/>
      <c r="I17" s="8"/>
      <c r="J17" s="8"/>
      <c r="K17" s="8"/>
    </row>
    <row r="18" spans="1:11" ht="18.75">
      <c r="A18" s="10" t="s">
        <v>16</v>
      </c>
      <c r="B18" s="7">
        <f t="shared" si="2"/>
        <v>0</v>
      </c>
      <c r="C18" s="7">
        <f t="shared" si="3"/>
        <v>0</v>
      </c>
      <c r="D18" s="8"/>
      <c r="E18" s="8"/>
      <c r="F18" s="8"/>
      <c r="G18" s="5">
        <f t="shared" si="4"/>
        <v>0</v>
      </c>
      <c r="H18" s="5"/>
      <c r="I18" s="8"/>
      <c r="J18" s="8"/>
      <c r="K18" s="8"/>
    </row>
    <row r="19" spans="1:11" ht="18.75">
      <c r="A19" s="10" t="s">
        <v>17</v>
      </c>
      <c r="B19" s="7">
        <f t="shared" si="2"/>
        <v>20.619999999999997</v>
      </c>
      <c r="C19" s="7">
        <f t="shared" si="3"/>
        <v>2.13</v>
      </c>
      <c r="D19" s="8">
        <v>2.13</v>
      </c>
      <c r="E19" s="8"/>
      <c r="F19" s="8"/>
      <c r="G19" s="5">
        <f t="shared" si="4"/>
        <v>18.489999999999998</v>
      </c>
      <c r="H19" s="8">
        <v>18.489999999999998</v>
      </c>
      <c r="I19" s="8"/>
      <c r="J19" s="8"/>
      <c r="K19" s="8"/>
    </row>
    <row r="20" spans="1:11" ht="18.75">
      <c r="A20" s="10" t="s">
        <v>18</v>
      </c>
      <c r="B20" s="7">
        <f t="shared" si="2"/>
        <v>0</v>
      </c>
      <c r="C20" s="7">
        <f t="shared" si="3"/>
        <v>0</v>
      </c>
      <c r="D20" s="8"/>
      <c r="E20" s="8"/>
      <c r="F20" s="8"/>
      <c r="G20" s="5">
        <f t="shared" si="4"/>
        <v>0</v>
      </c>
      <c r="H20" s="5"/>
      <c r="I20" s="8"/>
      <c r="J20" s="8"/>
      <c r="K20" s="8"/>
    </row>
    <row r="21" spans="1:11" ht="18.75">
      <c r="A21" s="10" t="s">
        <v>19</v>
      </c>
      <c r="B21" s="7">
        <f t="shared" si="2"/>
        <v>0</v>
      </c>
      <c r="C21" s="7">
        <f t="shared" si="3"/>
        <v>0</v>
      </c>
      <c r="D21" s="8"/>
      <c r="E21" s="8"/>
      <c r="F21" s="8"/>
      <c r="G21" s="5">
        <f t="shared" si="4"/>
        <v>0</v>
      </c>
      <c r="H21" s="5"/>
      <c r="I21" s="8"/>
      <c r="J21" s="8"/>
      <c r="K21" s="8"/>
    </row>
    <row r="22" spans="1:11" ht="18.75">
      <c r="A22" s="10" t="s">
        <v>20</v>
      </c>
      <c r="B22" s="7">
        <f t="shared" si="2"/>
        <v>0</v>
      </c>
      <c r="C22" s="7">
        <f t="shared" si="3"/>
        <v>0</v>
      </c>
      <c r="D22" s="8"/>
      <c r="E22" s="8"/>
      <c r="F22" s="8"/>
      <c r="G22" s="5">
        <f t="shared" si="4"/>
        <v>0</v>
      </c>
      <c r="H22" s="5"/>
      <c r="I22" s="8"/>
      <c r="J22" s="8"/>
      <c r="K22" s="8"/>
    </row>
    <row r="23" spans="1:11" ht="18.75">
      <c r="A23" s="10" t="s">
        <v>21</v>
      </c>
      <c r="B23" s="7">
        <f t="shared" si="2"/>
        <v>7.99</v>
      </c>
      <c r="C23" s="7">
        <f t="shared" si="3"/>
        <v>7.99</v>
      </c>
      <c r="D23" s="8"/>
      <c r="E23" s="8"/>
      <c r="F23" s="8">
        <v>7.99</v>
      </c>
      <c r="G23" s="5">
        <f t="shared" si="4"/>
        <v>0</v>
      </c>
      <c r="H23" s="5"/>
      <c r="I23" s="8"/>
      <c r="J23" s="8"/>
      <c r="K23" s="8"/>
    </row>
    <row r="24" spans="1:11" ht="18.75">
      <c r="A24" s="10" t="s">
        <v>22</v>
      </c>
      <c r="B24" s="7">
        <f t="shared" si="2"/>
        <v>0</v>
      </c>
      <c r="C24" s="7">
        <f t="shared" si="3"/>
        <v>0</v>
      </c>
      <c r="D24" s="8"/>
      <c r="E24" s="8"/>
      <c r="F24" s="8"/>
      <c r="G24" s="5">
        <f t="shared" si="4"/>
        <v>0</v>
      </c>
      <c r="H24" s="5"/>
      <c r="I24" s="8"/>
      <c r="J24" s="8"/>
      <c r="K24" s="8"/>
    </row>
  </sheetData>
  <mergeCells count="5">
    <mergeCell ref="C3:F3"/>
    <mergeCell ref="B3:B4"/>
    <mergeCell ref="A3:A4"/>
    <mergeCell ref="G3:K3"/>
    <mergeCell ref="A1:K1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J4" sqref="J4"/>
    </sheetView>
  </sheetViews>
  <sheetFormatPr defaultRowHeight="15.75"/>
  <cols>
    <col min="1" max="1" width="10.625" customWidth="1"/>
    <col min="2" max="2" width="18.625" customWidth="1"/>
    <col min="6" max="6" width="12.625" customWidth="1"/>
    <col min="7" max="7" width="25.625" customWidth="1"/>
  </cols>
  <sheetData>
    <row r="1" spans="1:7" ht="51" customHeight="1">
      <c r="A1" s="34" t="s">
        <v>34</v>
      </c>
      <c r="B1" s="34"/>
      <c r="C1" s="34"/>
      <c r="D1" s="34"/>
      <c r="E1" s="34"/>
      <c r="F1" s="34"/>
      <c r="G1" s="34"/>
    </row>
    <row r="2" spans="1:7" ht="16.5">
      <c r="A2" s="25"/>
      <c r="B2" s="25"/>
      <c r="C2" s="26"/>
      <c r="D2" s="26"/>
      <c r="E2" s="27"/>
      <c r="F2" s="27"/>
      <c r="G2" s="27"/>
    </row>
    <row r="3" spans="1:7" ht="16.5">
      <c r="A3" s="40" t="s">
        <v>3</v>
      </c>
      <c r="B3" s="40" t="s">
        <v>35</v>
      </c>
      <c r="C3" s="40" t="s">
        <v>23</v>
      </c>
      <c r="D3" s="39" t="s">
        <v>36</v>
      </c>
      <c r="E3" s="39"/>
      <c r="F3" s="39"/>
      <c r="G3" s="39"/>
    </row>
    <row r="4" spans="1:7" ht="66">
      <c r="A4" s="41"/>
      <c r="B4" s="41"/>
      <c r="C4" s="41"/>
      <c r="D4" s="24" t="s">
        <v>23</v>
      </c>
      <c r="E4" s="12" t="s">
        <v>37</v>
      </c>
      <c r="F4" s="12" t="s">
        <v>38</v>
      </c>
      <c r="G4" s="12" t="s">
        <v>39</v>
      </c>
    </row>
    <row r="5" spans="1:7" ht="16.5">
      <c r="A5" s="48" t="s">
        <v>23</v>
      </c>
      <c r="B5" s="49"/>
      <c r="C5" s="24">
        <f>D5</f>
        <v>319.33999999999997</v>
      </c>
      <c r="D5" s="24">
        <f>SUM(D6:D10)</f>
        <v>319.33999999999997</v>
      </c>
      <c r="E5" s="24">
        <f t="shared" ref="E5:G5" si="0">SUM(E6:E10)</f>
        <v>89.56</v>
      </c>
      <c r="F5" s="24">
        <f t="shared" si="0"/>
        <v>184.08999999999997</v>
      </c>
      <c r="G5" s="24">
        <f t="shared" si="0"/>
        <v>45.69</v>
      </c>
    </row>
    <row r="6" spans="1:7" ht="23.25" customHeight="1">
      <c r="A6" s="45" t="s">
        <v>22</v>
      </c>
      <c r="B6" s="28" t="s">
        <v>40</v>
      </c>
      <c r="C6" s="24">
        <f t="shared" ref="C6:C10" si="1">D6</f>
        <v>70.86</v>
      </c>
      <c r="D6" s="29">
        <f>E6+F6+G6</f>
        <v>70.86</v>
      </c>
      <c r="E6" s="30">
        <v>9.32</v>
      </c>
      <c r="F6" s="30">
        <v>31.77</v>
      </c>
      <c r="G6" s="31">
        <v>29.77</v>
      </c>
    </row>
    <row r="7" spans="1:7" ht="23.25" customHeight="1">
      <c r="A7" s="46"/>
      <c r="B7" s="28" t="s">
        <v>41</v>
      </c>
      <c r="C7" s="24">
        <f t="shared" si="1"/>
        <v>17.149999999999999</v>
      </c>
      <c r="D7" s="29">
        <f t="shared" ref="D7:D10" si="2">E7+F7+G7</f>
        <v>17.149999999999999</v>
      </c>
      <c r="E7" s="30">
        <v>7.89</v>
      </c>
      <c r="F7" s="30">
        <v>9.26</v>
      </c>
      <c r="G7" s="31"/>
    </row>
    <row r="8" spans="1:7" ht="23.25" customHeight="1">
      <c r="A8" s="46"/>
      <c r="B8" s="28" t="s">
        <v>42</v>
      </c>
      <c r="C8" s="24">
        <f t="shared" si="1"/>
        <v>68.02</v>
      </c>
      <c r="D8" s="29">
        <f t="shared" si="2"/>
        <v>68.02</v>
      </c>
      <c r="E8" s="30">
        <v>37.61</v>
      </c>
      <c r="F8" s="30">
        <v>30.41</v>
      </c>
      <c r="G8" s="31"/>
    </row>
    <row r="9" spans="1:7" ht="23.25" customHeight="1">
      <c r="A9" s="46"/>
      <c r="B9" s="28" t="s">
        <v>43</v>
      </c>
      <c r="C9" s="24">
        <f t="shared" si="1"/>
        <v>2.1800000000000002</v>
      </c>
      <c r="D9" s="29">
        <f t="shared" si="2"/>
        <v>2.1800000000000002</v>
      </c>
      <c r="E9" s="30">
        <v>1.61</v>
      </c>
      <c r="F9" s="30">
        <v>0.56999999999999995</v>
      </c>
      <c r="G9" s="31"/>
    </row>
    <row r="10" spans="1:7" ht="23.25" customHeight="1">
      <c r="A10" s="47"/>
      <c r="B10" s="32" t="s">
        <v>44</v>
      </c>
      <c r="C10" s="24">
        <f t="shared" si="1"/>
        <v>161.13</v>
      </c>
      <c r="D10" s="29">
        <f t="shared" si="2"/>
        <v>161.13</v>
      </c>
      <c r="E10" s="33">
        <v>33.130000000000003</v>
      </c>
      <c r="F10" s="33">
        <v>112.08</v>
      </c>
      <c r="G10" s="31">
        <v>15.92</v>
      </c>
    </row>
  </sheetData>
  <mergeCells count="7">
    <mergeCell ref="A6:A10"/>
    <mergeCell ref="A1:G1"/>
    <mergeCell ref="A3:A4"/>
    <mergeCell ref="B3:B4"/>
    <mergeCell ref="C3:C4"/>
    <mergeCell ref="D3:G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duara</vt:lpstr>
      <vt:lpstr>dua vao</vt:lpstr>
      <vt:lpstr>Ph-sx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MAY TINH DAT HONG</cp:lastModifiedBy>
  <cp:lastPrinted>2021-07-07T01:49:12Z</cp:lastPrinted>
  <dcterms:created xsi:type="dcterms:W3CDTF">2021-06-30T03:35:29Z</dcterms:created>
  <dcterms:modified xsi:type="dcterms:W3CDTF">2021-09-13T08:42:07Z</dcterms:modified>
</cp:coreProperties>
</file>