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AppData\Local\Temp\Tandan JSC\files\"/>
    </mc:Choice>
  </mc:AlternateContent>
  <xr:revisionPtr revIDLastSave="0" documentId="13_ncr:1_{FA8A2E88-507D-4372-87F2-DC833F6698FF}" xr6:coauthVersionLast="36" xr6:coauthVersionMax="36" xr10:uidLastSave="{00000000-0000-0000-0000-000000000000}"/>
  <bookViews>
    <workbookView xWindow="360" yWindow="75" windowWidth="14355" windowHeight="2895" xr2:uid="{00000000-000D-0000-FFFF-FFFF00000000}"/>
  </bookViews>
  <sheets>
    <sheet name="B1" sheetId="4" r:id="rId1"/>
    <sheet name="B2" sheetId="3" r:id="rId2"/>
    <sheet name="Sheet1" sheetId="5" r:id="rId3"/>
  </sheets>
  <definedNames>
    <definedName name="loai_8" localSheetId="0">'B1'!$A$1</definedName>
    <definedName name="loai_8_name" localSheetId="0">'B1'!$A$6</definedName>
    <definedName name="loai_9" localSheetId="1">'B2'!$A$1</definedName>
    <definedName name="loai_9_name" localSheetId="1">'B2'!$A$4</definedName>
    <definedName name="_xlnm.Print_Area" localSheetId="0">'B1'!$A$1:$N$86</definedName>
    <definedName name="_xlnm.Print_Area" localSheetId="1">'B2'!$A$1:$F$84</definedName>
    <definedName name="_xlnm.Print_Titles" localSheetId="0">'B1'!$7:$9</definedName>
  </definedNames>
  <calcPr calcId="191029"/>
</workbook>
</file>

<file path=xl/calcChain.xml><?xml version="1.0" encoding="utf-8"?>
<calcChain xmlns="http://schemas.openxmlformats.org/spreadsheetml/2006/main">
  <c r="F34" i="3" l="1"/>
  <c r="E41" i="3"/>
  <c r="F25" i="3" l="1"/>
  <c r="F30" i="3"/>
  <c r="F29" i="3"/>
  <c r="H60" i="4"/>
  <c r="H59" i="4"/>
  <c r="H57" i="4"/>
  <c r="H73" i="4" l="1"/>
  <c r="N73" i="4"/>
  <c r="L73" i="4"/>
  <c r="F43" i="3" l="1"/>
  <c r="F33" i="3" l="1"/>
  <c r="F32" i="3" s="1"/>
  <c r="F75" i="3" s="1"/>
  <c r="N58" i="4"/>
  <c r="F26" i="3"/>
  <c r="E26" i="3"/>
  <c r="O47" i="4" l="1"/>
  <c r="C2" i="4"/>
</calcChain>
</file>

<file path=xl/sharedStrings.xml><?xml version="1.0" encoding="utf-8"?>
<sst xmlns="http://schemas.openxmlformats.org/spreadsheetml/2006/main" count="683" uniqueCount="330">
  <si>
    <t>x</t>
  </si>
  <si>
    <t>Đơn vị báo cáo:</t>
  </si>
  <si>
    <t>TT</t>
  </si>
  <si>
    <t>MÃ</t>
  </si>
  <si>
    <t>CHỈ TIÊU THIỆT HẠI</t>
  </si>
  <si>
    <t>ĐƠN VỊ</t>
  </si>
  <si>
    <t>Tổng</t>
  </si>
  <si>
    <t>Số lượng</t>
  </si>
  <si>
    <t>Ước thiệt hại (triệu đồng)</t>
  </si>
  <si>
    <t>NG</t>
  </si>
  <si>
    <t>THIỆT HẠI VỀ NGƯỜI</t>
  </si>
  <si>
    <t>1.1</t>
  </si>
  <si>
    <t>NG01</t>
  </si>
  <si>
    <t>Số người chết</t>
  </si>
  <si>
    <t>người</t>
  </si>
  <si>
    <t>1.2</t>
  </si>
  <si>
    <t>NG02</t>
  </si>
  <si>
    <t>Số người mất tích</t>
  </si>
  <si>
    <t>1.3</t>
  </si>
  <si>
    <t>NG03</t>
  </si>
  <si>
    <t>Số người bị thương</t>
  </si>
  <si>
    <t>NH</t>
  </si>
  <si>
    <t>THIỆT HẠI VỀ NHÀ Ở</t>
  </si>
  <si>
    <t>triệu đồng</t>
  </si>
  <si>
    <t>2.1</t>
  </si>
  <si>
    <t>NH01</t>
  </si>
  <si>
    <t>Thiệt hại hoàn toàn (&gt; 70%)</t>
  </si>
  <si>
    <t>cái</t>
  </si>
  <si>
    <t>2.2</t>
  </si>
  <si>
    <t>NH02</t>
  </si>
  <si>
    <t>Hư hỏng khác (≤ 70%)</t>
  </si>
  <si>
    <t>GD</t>
  </si>
  <si>
    <t>THIỆT HẠI VỀ GIÁO DỤC</t>
  </si>
  <si>
    <t>3.1</t>
  </si>
  <si>
    <t>GD01</t>
  </si>
  <si>
    <t>Số điểm/trường bị ảnh hưởng</t>
  </si>
  <si>
    <t>điểm</t>
  </si>
  <si>
    <t>3.2</t>
  </si>
  <si>
    <t>GD02</t>
  </si>
  <si>
    <t>Phòng học, phòng chức năng công vụ, nhà ở tập thể, nhà bán trú cho học sinh/sinh viên/học viên bị thiệt hại hoàn toàn (&gt; 70%)</t>
  </si>
  <si>
    <t>3.3</t>
  </si>
  <si>
    <t>GD021</t>
  </si>
  <si>
    <t>Phòng học, phòng chức năng công vụ, nhà ở tập thể, nhà bán trú cho học sinh/sinh viên/học viên bị hư hỏng (≤ 70%)</t>
  </si>
  <si>
    <t>YT</t>
  </si>
  <si>
    <t>THIỆT HẠI VỀ Y TẾ</t>
  </si>
  <si>
    <t>4.1</t>
  </si>
  <si>
    <t>YT01</t>
  </si>
  <si>
    <t>Số cơ sở y tế (bệnh viện, trung tâm y tế, trạm y tế) bị thiệt hại hoàn toàn (&gt; 70%)</t>
  </si>
  <si>
    <t>4.2</t>
  </si>
  <si>
    <t>YT011</t>
  </si>
  <si>
    <t>Số cơ sở y tế (bệnh viện, trung tâm y tế, trạm y tế) bị hư hỏng (≤ 70%)</t>
  </si>
  <si>
    <t>VH</t>
  </si>
  <si>
    <t>THIỆT HẠI VỀ VĂN HÓA</t>
  </si>
  <si>
    <t>5.1</t>
  </si>
  <si>
    <t>VH01</t>
  </si>
  <si>
    <t>Thiệt hại hoàn toàn (trên 70%)</t>
  </si>
  <si>
    <t>5.2</t>
  </si>
  <si>
    <t>VH02</t>
  </si>
  <si>
    <t>NLN</t>
  </si>
  <si>
    <t>THIỆT HẠI VỀ NÔNG, LÂM, DIÊM NGHIỆP</t>
  </si>
  <si>
    <t>6.1</t>
  </si>
  <si>
    <t>NLN01</t>
  </si>
  <si>
    <t>Diện tích lúa mất trắng (&gt; 70%)</t>
  </si>
  <si>
    <t>ha</t>
  </si>
  <si>
    <t>6.2</t>
  </si>
  <si>
    <t>NLN02</t>
  </si>
  <si>
    <t>Diện tích lúa bị ảnh hưởng (≤ 70%)</t>
  </si>
  <si>
    <t>6.3</t>
  </si>
  <si>
    <t>NLN091</t>
  </si>
  <si>
    <t>Diện tích rừng bị ảnh hưởng</t>
  </si>
  <si>
    <t>6.4</t>
  </si>
  <si>
    <t>NLN15</t>
  </si>
  <si>
    <t>Diện tích ruộng muối bị hư hỏng</t>
  </si>
  <si>
    <t>CHN</t>
  </si>
  <si>
    <t>THIỆT HẠI VỀ CHĂN NUÔI</t>
  </si>
  <si>
    <t>7.1</t>
  </si>
  <si>
    <t>Gia súc, gia cầm bị chết, cuốn trôi</t>
  </si>
  <si>
    <t>con</t>
  </si>
  <si>
    <t>TL</t>
  </si>
  <si>
    <t>THIỆT HẠI VỀ THỦY LỢI</t>
  </si>
  <si>
    <t>8.1</t>
  </si>
  <si>
    <t>TL01</t>
  </si>
  <si>
    <t>Đê từ cấp III đến cấp đặc biệt bị sạt, vỡ</t>
  </si>
  <si>
    <t>m</t>
  </si>
  <si>
    <t>8.2</t>
  </si>
  <si>
    <t>TL02</t>
  </si>
  <si>
    <t>Đê từ cấp IV trở xuống, đê bối, bờ bao bị sạt, vỡ</t>
  </si>
  <si>
    <t>8.3</t>
  </si>
  <si>
    <t>TL03</t>
  </si>
  <si>
    <t>Kè bị sạt lở</t>
  </si>
  <si>
    <t>8.4</t>
  </si>
  <si>
    <t>TL04</t>
  </si>
  <si>
    <t>Cống, bọng bị hư hỏng, cuốn trôi</t>
  </si>
  <si>
    <t>8.6</t>
  </si>
  <si>
    <t>TL06</t>
  </si>
  <si>
    <t>Số trạm bơm bị hư hỏng</t>
  </si>
  <si>
    <t>GT</t>
  </si>
  <si>
    <t>THIỆT HẠI VỀ GIAO THÔNG</t>
  </si>
  <si>
    <t>9.1</t>
  </si>
  <si>
    <t>GT01</t>
  </si>
  <si>
    <t>Đường giao thông Trung ương (quốc lộ)</t>
  </si>
  <si>
    <t>9.1.1</t>
  </si>
  <si>
    <t>GT011</t>
  </si>
  <si>
    <t>Chiều dài sạt lở, hư hỏng</t>
  </si>
  <si>
    <t>9.1.4</t>
  </si>
  <si>
    <t>GT014</t>
  </si>
  <si>
    <t>Khối lượng đất, đá, bê tông, nhựa đường các loại</t>
  </si>
  <si>
    <t>9.1.5</t>
  </si>
  <si>
    <t>GT015</t>
  </si>
  <si>
    <t>Cầu, cống bị hư hỏng</t>
  </si>
  <si>
    <t>9.2</t>
  </si>
  <si>
    <t>GT02</t>
  </si>
  <si>
    <t>Đường giao thông địa phương (đường tỉnh, đường huyện, đường xã)</t>
  </si>
  <si>
    <t>9.2.1</t>
  </si>
  <si>
    <t>GT021</t>
  </si>
  <si>
    <t>9.2.4</t>
  </si>
  <si>
    <t>GT024</t>
  </si>
  <si>
    <t>9.2.5</t>
  </si>
  <si>
    <t>GT025</t>
  </si>
  <si>
    <t>TS</t>
  </si>
  <si>
    <t>THIỆT HẠI VỀ THỦY SẢN</t>
  </si>
  <si>
    <t>10.1</t>
  </si>
  <si>
    <t>TS01</t>
  </si>
  <si>
    <t>Diện tích nuôi ao, hồ bị thiệt hại</t>
  </si>
  <si>
    <t>10.2</t>
  </si>
  <si>
    <t>TS02</t>
  </si>
  <si>
    <t>Lồng, bè nuôi thủy, hải sản các loại bị thiệt hại</t>
  </si>
  <si>
    <t>10.3</t>
  </si>
  <si>
    <t>TS03</t>
  </si>
  <si>
    <t>Phương tiện khai thác thủy, hải sản bị chìm, vỡ, trôi</t>
  </si>
  <si>
    <t>chiếc</t>
  </si>
  <si>
    <t>10.4</t>
  </si>
  <si>
    <t>TS04</t>
  </si>
  <si>
    <t>Công trình tránh trú bão bị hư hỏng</t>
  </si>
  <si>
    <t>công trình</t>
  </si>
  <si>
    <t>THIỆT HẠI VỀ THÔNG TIN LIÊN LẠC</t>
  </si>
  <si>
    <t>11.1</t>
  </si>
  <si>
    <t>TT01</t>
  </si>
  <si>
    <t>Cột Ăng ten bị đổ, gãy</t>
  </si>
  <si>
    <t>11.2</t>
  </si>
  <si>
    <t>TT02</t>
  </si>
  <si>
    <t>Cột treo cáp bị đổ, gãy</t>
  </si>
  <si>
    <t>11.3</t>
  </si>
  <si>
    <t>TT03</t>
  </si>
  <si>
    <t>Nhà trạm bị hư hỏng</t>
  </si>
  <si>
    <t>CN</t>
  </si>
  <si>
    <t>THIỆT HẠI VỀ CÔNG NGHIỆP</t>
  </si>
  <si>
    <t>12.1</t>
  </si>
  <si>
    <t>CN01</t>
  </si>
  <si>
    <t>Cột điện bị đổ, gãy</t>
  </si>
  <si>
    <t>12.2</t>
  </si>
  <si>
    <t>CN03</t>
  </si>
  <si>
    <t>Trạm biến thế bị hư hỏng</t>
  </si>
  <si>
    <t>12.3</t>
  </si>
  <si>
    <t>CN06</t>
  </si>
  <si>
    <t>Nhà xưởng, xí nghiệp, công trình công nghiệp bị hư hỏng</t>
  </si>
  <si>
    <t>XD</t>
  </si>
  <si>
    <t>THIỆT HẠI VỀ XÂY DỰNG</t>
  </si>
  <si>
    <t>13.1</t>
  </si>
  <si>
    <t>XD01</t>
  </si>
  <si>
    <t>Các công trình đang thi công bị hư hỏng</t>
  </si>
  <si>
    <t>13.2</t>
  </si>
  <si>
    <t>XD02</t>
  </si>
  <si>
    <t>Máy móc, thiết bị xây dựng bị hư hỏng</t>
  </si>
  <si>
    <t>MT</t>
  </si>
  <si>
    <t>THIỆT HẠI VỀ NƯỚC SẠCH VÀ VỆ SINH MÔI TRƯỜNG</t>
  </si>
  <si>
    <t>CT</t>
  </si>
  <si>
    <t>THIỆT HẠI VỀ CÁC CÔNG TRÌNH KHÁC</t>
  </si>
  <si>
    <t>15.1</t>
  </si>
  <si>
    <t>CT01</t>
  </si>
  <si>
    <t>Trụ sở cơ quan bị hư hỏng</t>
  </si>
  <si>
    <t>15.2</t>
  </si>
  <si>
    <t>CT02</t>
  </si>
  <si>
    <t>Chợ, trung tâm thương mại bị hư hỏng</t>
  </si>
  <si>
    <t>15.3</t>
  </si>
  <si>
    <t>CT03</t>
  </si>
  <si>
    <t>Nhà kho, phân xưởng bị hư hỏng</t>
  </si>
  <si>
    <t>15.4</t>
  </si>
  <si>
    <t>CT06</t>
  </si>
  <si>
    <t>Công trình quốc phòng, an ninh và các công trình phòng chống thiên tai khác bị thiệt hại</t>
  </si>
  <si>
    <t>CÁC LOẠI THIỆT HẠI KHÁC (*)</t>
  </si>
  <si>
    <t>TỔNG</t>
  </si>
  <si>
    <t>Ghi chú:</t>
  </si>
  <si>
    <t>(x) Bỏ qua không ước giá trị thiệt hại bằng tiền, hoặc số lượng</t>
  </si>
  <si>
    <t>Người lập biểu</t>
  </si>
  <si>
    <t>(Ký, ghi rõ họ tên)</t>
  </si>
  <si>
    <t>Thủ trưởng đơn vị</t>
  </si>
  <si>
    <t>(Ký tên, đóng dấu)</t>
  </si>
  <si>
    <r>
      <t>m</t>
    </r>
    <r>
      <rPr>
        <i/>
        <vertAlign val="superscript"/>
        <sz val="12"/>
        <color rgb="FF000000"/>
        <rFont val="Times New Roman"/>
        <family val="1"/>
      </rPr>
      <t>3</t>
    </r>
  </si>
  <si>
    <r>
      <t>100m</t>
    </r>
    <r>
      <rPr>
        <vertAlign val="superscript"/>
        <sz val="12"/>
        <color rgb="FF000000"/>
        <rFont val="Times New Roman"/>
        <family val="1"/>
      </rPr>
      <t>3</t>
    </r>
    <r>
      <rPr>
        <sz val="12"/>
        <color rgb="FF000000"/>
        <rFont val="Times New Roman"/>
        <family val="1"/>
      </rPr>
      <t>/</t>
    </r>
    <r>
      <rPr>
        <i/>
        <sz val="12"/>
        <color rgb="FF000000"/>
        <rFont val="Times New Roman"/>
        <family val="1"/>
      </rPr>
      <t>lồn</t>
    </r>
    <r>
      <rPr>
        <sz val="12"/>
        <color rgb="FF000000"/>
        <rFont val="Times New Roman"/>
        <family val="1"/>
      </rPr>
      <t>g</t>
    </r>
  </si>
  <si>
    <r>
      <t>cái/m</t>
    </r>
    <r>
      <rPr>
        <vertAlign val="superscript"/>
        <sz val="12"/>
        <color rgb="FF000000"/>
        <rFont val="Times New Roman"/>
        <family val="1"/>
      </rPr>
      <t>2</t>
    </r>
  </si>
  <si>
    <t>BIỂU 02/TKTH</t>
  </si>
  <si>
    <t>Mã</t>
  </si>
  <si>
    <t>Đơn vị tính</t>
  </si>
  <si>
    <t>Loại thiên tai</t>
  </si>
  <si>
    <t>Bão, nước dâng</t>
  </si>
  <si>
    <t>Mưa lớn, lũ, ngập lụt</t>
  </si>
  <si>
    <t>Lũ quét</t>
  </si>
  <si>
    <t>Sạt lở đất</t>
  </si>
  <si>
    <t>Lốc, sét, mưa đá</t>
  </si>
  <si>
    <t>Ước thiệt hại (tr.đ)</t>
  </si>
  <si>
    <t>A</t>
  </si>
  <si>
    <t>B</t>
  </si>
  <si>
    <t>C</t>
  </si>
  <si>
    <t>1.1.1</t>
  </si>
  <si>
    <t>NG011</t>
  </si>
  <si>
    <t>Trẻ em</t>
  </si>
  <si>
    <t>1.1.2</t>
  </si>
  <si>
    <t>NG012</t>
  </si>
  <si>
    <t>Nữ giới</t>
  </si>
  <si>
    <t>1.1.3</t>
  </si>
  <si>
    <t>NG013</t>
  </si>
  <si>
    <t>Người khuyết tật</t>
  </si>
  <si>
    <t>1.1.4</t>
  </si>
  <si>
    <t>NG014</t>
  </si>
  <si>
    <t>Đối tượng khác</t>
  </si>
  <si>
    <t>1.2.1</t>
  </si>
  <si>
    <t>NG021</t>
  </si>
  <si>
    <t>1.2.2</t>
  </si>
  <si>
    <t>NG022</t>
  </si>
  <si>
    <t>1.2.3</t>
  </si>
  <si>
    <t>NG023</t>
  </si>
  <si>
    <t>1.2.4</t>
  </si>
  <si>
    <t>NG024</t>
  </si>
  <si>
    <t>1.3.1</t>
  </si>
  <si>
    <t>NG031</t>
  </si>
  <si>
    <t>1.3.2</t>
  </si>
  <si>
    <t>NG032</t>
  </si>
  <si>
    <t>1.3.3</t>
  </si>
  <si>
    <t>NG033</t>
  </si>
  <si>
    <t>1.3.4</t>
  </si>
  <si>
    <t>NG034</t>
  </si>
  <si>
    <t>1.4</t>
  </si>
  <si>
    <t>NG04</t>
  </si>
  <si>
    <t>Số hộ bị ảnh hưởng</t>
  </si>
  <si>
    <t>bộ</t>
  </si>
  <si>
    <t>1.5</t>
  </si>
  <si>
    <t>NG05</t>
  </si>
  <si>
    <t>Số người bị ảnh hưởng</t>
  </si>
  <si>
    <t>2.1.1</t>
  </si>
  <si>
    <t>NH011</t>
  </si>
  <si>
    <t>Nhà kiên cố</t>
  </si>
  <si>
    <t>2.1.2</t>
  </si>
  <si>
    <t>NH012</t>
  </si>
  <si>
    <t>Nhà bán kiên cố</t>
  </si>
  <si>
    <t>2.1.3</t>
  </si>
  <si>
    <t>NH013</t>
  </si>
  <si>
    <t>Nhà thiếu kiên cố</t>
  </si>
  <si>
    <t>2.1.4</t>
  </si>
  <si>
    <t>NH014</t>
  </si>
  <si>
    <t>Nhà đơn sơ</t>
  </si>
  <si>
    <t>Thiệt hại rất nặng từ 50% - 70%</t>
  </si>
  <si>
    <t>2.2.1</t>
  </si>
  <si>
    <t>NH021</t>
  </si>
  <si>
    <t>2.2.2</t>
  </si>
  <si>
    <t>NH022</t>
  </si>
  <si>
    <t>2.2.3</t>
  </si>
  <si>
    <t>NH023</t>
  </si>
  <si>
    <t>2.2.4</t>
  </si>
  <si>
    <t>NH024</t>
  </si>
  <si>
    <t>2.3</t>
  </si>
  <si>
    <t>NH03</t>
  </si>
  <si>
    <t>Thiệt hại nặng từ 30% -50%</t>
  </si>
  <si>
    <t>2.3.1</t>
  </si>
  <si>
    <t>NH031</t>
  </si>
  <si>
    <t>2.3.2</t>
  </si>
  <si>
    <t>NH032</t>
  </si>
  <si>
    <t>2.3.3</t>
  </si>
  <si>
    <t>NH033</t>
  </si>
  <si>
    <t>2.3.4</t>
  </si>
  <si>
    <t>NH034</t>
  </si>
  <si>
    <t>2.4</t>
  </si>
  <si>
    <t>NH04</t>
  </si>
  <si>
    <t>Thiệt hại một phần (dưới 30%)</t>
  </si>
  <si>
    <t>2.4.1</t>
  </si>
  <si>
    <t>NH041</t>
  </si>
  <si>
    <t>2.4.2</t>
  </si>
  <si>
    <t>NH042</t>
  </si>
  <si>
    <t>2.4.3</t>
  </si>
  <si>
    <t>NH043</t>
  </si>
  <si>
    <t>2.4.4</t>
  </si>
  <si>
    <t>NH044</t>
  </si>
  <si>
    <t>THIỆT HẠI VỀ NÔNG, LÂM, DIÊM</t>
  </si>
  <si>
    <t>Diện tích lúa</t>
  </si>
  <si>
    <t>6.1.1</t>
  </si>
  <si>
    <t>NLN011</t>
  </si>
  <si>
    <t>Diện tích gieo cấy lúa thuần</t>
  </si>
  <si>
    <t>6.1.1.1</t>
  </si>
  <si>
    <t>NLN0111</t>
  </si>
  <si>
    <t>CHN1</t>
  </si>
  <si>
    <t>Gia súc bị chết, cuốn trôi</t>
  </si>
  <si>
    <t>7.1.1</t>
  </si>
  <si>
    <t>CHN01</t>
  </si>
  <si>
    <t>Trâu, bò, ngựa</t>
  </si>
  <si>
    <t>Chiều dài bị ngập</t>
  </si>
  <si>
    <t>Khối lượng đất bị sạt lở</t>
  </si>
  <si>
    <t xml:space="preserve">m³ </t>
  </si>
  <si>
    <t>9.2.2</t>
  </si>
  <si>
    <t>GT022</t>
  </si>
  <si>
    <t>9.2.3</t>
  </si>
  <si>
    <t>GT023</t>
  </si>
  <si>
    <t>ƯỚC TÍNH TỔNG THIỆT HẠI BẰNG TIỀN</t>
  </si>
  <si>
    <t>(*) Liệt kê chi tiết các loại thiệt hại (nếu có)</t>
  </si>
  <si>
    <t xml:space="preserve">(x) Bỏ qua không ước giá trị thiệt hại bằng tiền, hoặc số lượng </t>
  </si>
  <si>
    <t xml:space="preserve">(*) Các loại thiệt hại khác: Tổng giá trị thiệt hại còn lại trong Biểu mẫu 01 chưa được đề cập trong Biểu mẫu này </t>
  </si>
  <si>
    <t>BIỂU 01/TKTH</t>
  </si>
  <si>
    <t>Ban chỉ huy PCTT-TKCN huyện Tuần Giáo</t>
  </si>
  <si>
    <t>6.2.1</t>
  </si>
  <si>
    <t>6.2.2</t>
  </si>
  <si>
    <t>HM02</t>
  </si>
  <si>
    <t>HM01</t>
  </si>
  <si>
    <t>Diện tích hoa màu mất trắng (&gt; 70%)</t>
  </si>
  <si>
    <t>Diện tích hoa màu bị ảnh hưởng (≤ 70%)</t>
  </si>
  <si>
    <t>6.1.1.2</t>
  </si>
  <si>
    <t>Thiệt hại một phần (trên 30-50%)</t>
  </si>
  <si>
    <t>THIỆT HẠI VỀ THỦY LƠI</t>
  </si>
  <si>
    <t>Chiều dài kênh bị hỏng</t>
  </si>
  <si>
    <t>8.2.1</t>
  </si>
  <si>
    <t>8.2.2</t>
  </si>
  <si>
    <t>TT.TL01</t>
  </si>
  <si>
    <t>TT.TL02</t>
  </si>
  <si>
    <t>8.5</t>
  </si>
  <si>
    <t>8.7</t>
  </si>
  <si>
    <t>m3</t>
  </si>
  <si>
    <t xml:space="preserve">Số người chết </t>
  </si>
  <si>
    <t>TỔNG HỢP THIỆT HẠI DO THIÊN TAI GÂY RA NĂM 2021</t>
  </si>
  <si>
    <t>TT.TL03</t>
  </si>
  <si>
    <t>Số lượng đầu mối thủy lợi bị hỏng (mã tạm tính)</t>
  </si>
  <si>
    <t>Số lượng đầu mối bị hỏng (mã tạm tính)</t>
  </si>
  <si>
    <t>TỔNG HỢP CÁC CHỈ TIÊU CHÍNH THIỆT HẠI DO THIÊN TAI GÂY RA NĂM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</si>
</sst>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2" x14ac:knownFonts="1">
    <font>
      <sz val="11"/>
      <color theme="1"/>
      <name val="Calibri"/>
      <family val="2"/>
      <charset val="163"/>
      <scheme val="minor"/>
    </font>
    <font>
      <b/>
      <sz val="12"/>
      <color rgb="FF000000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i/>
      <sz val="12"/>
      <color rgb="FF000000"/>
      <name val="Times New Roman"/>
      <family val="1"/>
    </font>
    <font>
      <i/>
      <vertAlign val="superscript"/>
      <sz val="12"/>
      <color rgb="FF000000"/>
      <name val="Times New Roman"/>
      <family val="1"/>
    </font>
    <font>
      <vertAlign val="superscript"/>
      <sz val="12"/>
      <color rgb="FF000000"/>
      <name val="Times New Roman"/>
      <family val="1"/>
    </font>
    <font>
      <b/>
      <i/>
      <sz val="12"/>
      <color rgb="FF000000"/>
      <name val="Times New Roman"/>
      <family val="1"/>
    </font>
    <font>
      <sz val="9"/>
      <color indexed="8"/>
      <name val="Times New Roman"/>
      <family val="1"/>
      <charset val="163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2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/>
    <xf numFmtId="0" fontId="3" fillId="0" borderId="0" xfId="0" applyFont="1" applyAlignment="1">
      <alignment vertical="top" wrapText="1"/>
    </xf>
    <xf numFmtId="0" fontId="3" fillId="0" borderId="0" xfId="0" applyFont="1"/>
    <xf numFmtId="0" fontId="7" fillId="0" borderId="0" xfId="0" applyFont="1"/>
    <xf numFmtId="0" fontId="4" fillId="0" borderId="0" xfId="0" applyFont="1"/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vertical="top" wrapText="1"/>
    </xf>
    <xf numFmtId="0" fontId="4" fillId="2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vertical="top" wrapText="1"/>
    </xf>
    <xf numFmtId="0" fontId="7" fillId="2" borderId="1" xfId="0" applyFont="1" applyFill="1" applyBorder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2" fillId="0" borderId="0" xfId="0" applyFont="1" applyAlignment="1"/>
    <xf numFmtId="0" fontId="4" fillId="0" borderId="0" xfId="0" applyFont="1" applyAlignment="1">
      <alignment horizontal="center" vertical="top"/>
    </xf>
    <xf numFmtId="0" fontId="1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0" fontId="1" fillId="0" borderId="0" xfId="0" applyFont="1" applyAlignment="1">
      <alignment horizontal="left"/>
    </xf>
    <xf numFmtId="0" fontId="7" fillId="2" borderId="1" xfId="0" applyFont="1" applyFill="1" applyBorder="1" applyAlignment="1">
      <alignment vertical="top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8" fillId="0" borderId="1" xfId="0" applyFont="1" applyFill="1" applyBorder="1" applyAlignment="1">
      <alignment horizontal="center" vertical="top" wrapText="1"/>
    </xf>
    <xf numFmtId="0" fontId="2" fillId="0" borderId="0" xfId="0" applyFont="1" applyFill="1"/>
    <xf numFmtId="0" fontId="4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2" fillId="0" borderId="0" xfId="0" applyFont="1" applyFill="1" applyAlignment="1"/>
    <xf numFmtId="0" fontId="1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top" wrapText="1"/>
    </xf>
    <xf numFmtId="3" fontId="8" fillId="0" borderId="1" xfId="0" applyNumberFormat="1" applyFont="1" applyFill="1" applyBorder="1" applyAlignment="1">
      <alignment horizontal="center" vertical="top" wrapText="1"/>
    </xf>
    <xf numFmtId="3" fontId="3" fillId="0" borderId="1" xfId="0" applyNumberFormat="1" applyFont="1" applyFill="1" applyBorder="1" applyAlignment="1">
      <alignment horizontal="center" vertical="top" wrapText="1"/>
    </xf>
    <xf numFmtId="1" fontId="3" fillId="0" borderId="1" xfId="0" applyNumberFormat="1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9" fillId="0" borderId="0" xfId="0" applyFont="1"/>
    <xf numFmtId="0" fontId="1" fillId="2" borderId="1" xfId="0" applyFont="1" applyFill="1" applyBorder="1" applyAlignment="1">
      <alignment wrapText="1"/>
    </xf>
    <xf numFmtId="0" fontId="3" fillId="2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wrapText="1"/>
    </xf>
    <xf numFmtId="0" fontId="4" fillId="2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wrapText="1"/>
    </xf>
    <xf numFmtId="0" fontId="4" fillId="2" borderId="1" xfId="0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center" wrapText="1"/>
    </xf>
    <xf numFmtId="4" fontId="2" fillId="0" borderId="0" xfId="0" applyNumberFormat="1" applyFont="1" applyFill="1"/>
    <xf numFmtId="2" fontId="3" fillId="2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top" wrapText="1"/>
    </xf>
    <xf numFmtId="0" fontId="10" fillId="0" borderId="1" xfId="0" applyFont="1" applyFill="1" applyBorder="1" applyAlignment="1">
      <alignment vertical="top" wrapText="1"/>
    </xf>
    <xf numFmtId="0" fontId="11" fillId="0" borderId="0" xfId="0" applyFont="1"/>
    <xf numFmtId="0" fontId="10" fillId="0" borderId="0" xfId="0" applyFont="1" applyAlignment="1">
      <alignment vertical="top"/>
    </xf>
    <xf numFmtId="0" fontId="1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/>
    </xf>
    <xf numFmtId="0" fontId="1" fillId="2" borderId="1" xfId="0" applyFont="1" applyFill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pageSetUpPr fitToPage="1"/>
  </sheetPr>
  <dimension ref="A1:O79"/>
  <sheetViews>
    <sheetView tabSelected="1" workbookViewId="0">
      <selection activeCell="C10" sqref="C10"/>
    </sheetView>
  </sheetViews>
  <sheetFormatPr defaultRowHeight="15.75" x14ac:dyDescent="0.25"/>
  <cols>
    <col min="1" max="2" width="9.140625" style="2"/>
    <col min="3" max="3" width="36.140625" style="2" customWidth="1"/>
    <col min="4" max="4" width="9.140625" style="2"/>
    <col min="5" max="5" width="9.140625" style="25"/>
    <col min="6" max="7" width="9.140625" style="2"/>
    <col min="8" max="8" width="9.5703125" style="2" bestFit="1" customWidth="1"/>
    <col min="9" max="10" width="9.140625" style="2"/>
    <col min="11" max="11" width="9.140625" style="25" customWidth="1"/>
    <col min="12" max="14" width="9.140625" style="25"/>
    <col min="15" max="15" width="13.140625" style="2" customWidth="1"/>
    <col min="16" max="16384" width="9.140625" style="2"/>
  </cols>
  <sheetData>
    <row r="1" spans="1:14" ht="23.25" customHeight="1" x14ac:dyDescent="0.25">
      <c r="A1" s="59" t="s">
        <v>305</v>
      </c>
      <c r="B1" s="58"/>
    </row>
    <row r="2" spans="1:14" ht="21.75" customHeight="1" x14ac:dyDescent="0.25">
      <c r="A2" s="18" t="s">
        <v>1</v>
      </c>
      <c r="B2" s="1"/>
      <c r="C2" s="2" t="str">
        <f>+'B2'!C2</f>
        <v>Ban chỉ huy PCTT-TKCN huyện Tuần Giáo</v>
      </c>
    </row>
    <row r="3" spans="1:14" x14ac:dyDescent="0.25">
      <c r="A3" s="3"/>
      <c r="B3" s="1"/>
    </row>
    <row r="4" spans="1:14" x14ac:dyDescent="0.25">
      <c r="A4" s="1"/>
      <c r="B4" s="19"/>
    </row>
    <row r="5" spans="1:14" x14ac:dyDescent="0.25">
      <c r="A5" s="4"/>
    </row>
    <row r="6" spans="1:14" x14ac:dyDescent="0.25">
      <c r="A6" s="20" t="s">
        <v>325</v>
      </c>
    </row>
    <row r="7" spans="1:14" x14ac:dyDescent="0.25">
      <c r="A7" s="62" t="s">
        <v>2</v>
      </c>
      <c r="B7" s="62" t="s">
        <v>192</v>
      </c>
      <c r="C7" s="62" t="s">
        <v>4</v>
      </c>
      <c r="D7" s="62" t="s">
        <v>193</v>
      </c>
      <c r="E7" s="63" t="s">
        <v>194</v>
      </c>
      <c r="F7" s="64"/>
      <c r="G7" s="64"/>
      <c r="H7" s="64"/>
      <c r="I7" s="64"/>
      <c r="J7" s="64"/>
      <c r="K7" s="64"/>
      <c r="L7" s="64"/>
      <c r="M7" s="64"/>
      <c r="N7" s="64"/>
    </row>
    <row r="8" spans="1:14" s="23" customFormat="1" ht="15.75" customHeight="1" x14ac:dyDescent="0.25">
      <c r="A8" s="62"/>
      <c r="B8" s="62"/>
      <c r="C8" s="62"/>
      <c r="D8" s="62"/>
      <c r="E8" s="63" t="s">
        <v>195</v>
      </c>
      <c r="F8" s="65"/>
      <c r="G8" s="62" t="s">
        <v>196</v>
      </c>
      <c r="H8" s="62"/>
      <c r="I8" s="62" t="s">
        <v>197</v>
      </c>
      <c r="J8" s="62"/>
      <c r="K8" s="61" t="s">
        <v>198</v>
      </c>
      <c r="L8" s="61"/>
      <c r="M8" s="61" t="s">
        <v>199</v>
      </c>
      <c r="N8" s="61"/>
    </row>
    <row r="9" spans="1:14" s="23" customFormat="1" ht="47.25" x14ac:dyDescent="0.25">
      <c r="A9" s="62"/>
      <c r="B9" s="62"/>
      <c r="C9" s="62"/>
      <c r="D9" s="62"/>
      <c r="E9" s="30" t="s">
        <v>7</v>
      </c>
      <c r="F9" s="22" t="s">
        <v>200</v>
      </c>
      <c r="G9" s="22" t="s">
        <v>7</v>
      </c>
      <c r="H9" s="22" t="s">
        <v>200</v>
      </c>
      <c r="I9" s="22" t="s">
        <v>7</v>
      </c>
      <c r="J9" s="22" t="s">
        <v>200</v>
      </c>
      <c r="K9" s="50" t="s">
        <v>7</v>
      </c>
      <c r="L9" s="50" t="s">
        <v>200</v>
      </c>
      <c r="M9" s="30" t="s">
        <v>7</v>
      </c>
      <c r="N9" s="30" t="s">
        <v>200</v>
      </c>
    </row>
    <row r="10" spans="1:14" x14ac:dyDescent="0.25">
      <c r="A10" s="12" t="s">
        <v>201</v>
      </c>
      <c r="B10" s="12" t="s">
        <v>202</v>
      </c>
      <c r="C10" s="12" t="s">
        <v>203</v>
      </c>
      <c r="D10" s="12">
        <v>1</v>
      </c>
      <c r="E10" s="26">
        <v>2</v>
      </c>
      <c r="F10" s="12">
        <v>3</v>
      </c>
      <c r="G10" s="12">
        <v>6</v>
      </c>
      <c r="H10" s="12">
        <v>7</v>
      </c>
      <c r="I10" s="12">
        <v>8</v>
      </c>
      <c r="J10" s="12">
        <v>9</v>
      </c>
      <c r="K10" s="26">
        <v>10</v>
      </c>
      <c r="L10" s="26">
        <v>11</v>
      </c>
      <c r="M10" s="26">
        <v>12</v>
      </c>
      <c r="N10" s="26">
        <v>13</v>
      </c>
    </row>
    <row r="11" spans="1:14" x14ac:dyDescent="0.25">
      <c r="A11" s="8">
        <v>1</v>
      </c>
      <c r="B11" s="8" t="s">
        <v>9</v>
      </c>
      <c r="C11" s="9" t="s">
        <v>10</v>
      </c>
      <c r="D11" s="8"/>
      <c r="E11" s="27"/>
      <c r="F11" s="8"/>
      <c r="G11" s="8"/>
      <c r="H11" s="8"/>
      <c r="I11" s="8"/>
      <c r="J11" s="8"/>
      <c r="K11" s="49"/>
      <c r="L11" s="49"/>
      <c r="M11" s="27"/>
      <c r="N11" s="27"/>
    </row>
    <row r="12" spans="1:14" x14ac:dyDescent="0.25">
      <c r="A12" s="8" t="s">
        <v>11</v>
      </c>
      <c r="B12" s="8" t="s">
        <v>12</v>
      </c>
      <c r="C12" s="9" t="s">
        <v>13</v>
      </c>
      <c r="D12" s="8" t="s">
        <v>14</v>
      </c>
      <c r="E12" s="27"/>
      <c r="F12" s="8" t="s">
        <v>0</v>
      </c>
      <c r="G12" s="8"/>
      <c r="H12" s="8" t="s">
        <v>0</v>
      </c>
      <c r="I12" s="8"/>
      <c r="J12" s="8" t="s">
        <v>0</v>
      </c>
      <c r="K12" s="49"/>
      <c r="L12" s="49" t="s">
        <v>0</v>
      </c>
      <c r="M12" s="27"/>
      <c r="N12" s="27" t="s">
        <v>0</v>
      </c>
    </row>
    <row r="13" spans="1:14" x14ac:dyDescent="0.25">
      <c r="A13" s="10" t="s">
        <v>204</v>
      </c>
      <c r="B13" s="12" t="s">
        <v>205</v>
      </c>
      <c r="C13" s="13" t="s">
        <v>206</v>
      </c>
      <c r="D13" s="10" t="s">
        <v>14</v>
      </c>
      <c r="E13" s="28"/>
      <c r="F13" s="10" t="s">
        <v>0</v>
      </c>
      <c r="G13" s="10"/>
      <c r="H13" s="10" t="s">
        <v>0</v>
      </c>
      <c r="I13" s="10"/>
      <c r="J13" s="10" t="s">
        <v>0</v>
      </c>
      <c r="K13" s="28"/>
      <c r="L13" s="28" t="s">
        <v>0</v>
      </c>
      <c r="M13" s="28"/>
      <c r="N13" s="28" t="s">
        <v>0</v>
      </c>
    </row>
    <row r="14" spans="1:14" x14ac:dyDescent="0.25">
      <c r="A14" s="10" t="s">
        <v>207</v>
      </c>
      <c r="B14" s="12" t="s">
        <v>208</v>
      </c>
      <c r="C14" s="13" t="s">
        <v>209</v>
      </c>
      <c r="D14" s="10" t="s">
        <v>14</v>
      </c>
      <c r="E14" s="28"/>
      <c r="F14" s="10" t="s">
        <v>0</v>
      </c>
      <c r="G14" s="10"/>
      <c r="H14" s="10" t="s">
        <v>0</v>
      </c>
      <c r="I14" s="10"/>
      <c r="J14" s="10" t="s">
        <v>0</v>
      </c>
      <c r="K14" s="28"/>
      <c r="L14" s="28" t="s">
        <v>0</v>
      </c>
      <c r="M14" s="28"/>
      <c r="N14" s="28" t="s">
        <v>0</v>
      </c>
    </row>
    <row r="15" spans="1:14" x14ac:dyDescent="0.25">
      <c r="A15" s="10" t="s">
        <v>210</v>
      </c>
      <c r="B15" s="12" t="s">
        <v>211</v>
      </c>
      <c r="C15" s="13" t="s">
        <v>212</v>
      </c>
      <c r="D15" s="10" t="s">
        <v>14</v>
      </c>
      <c r="E15" s="28"/>
      <c r="F15" s="10" t="s">
        <v>0</v>
      </c>
      <c r="G15" s="10"/>
      <c r="H15" s="10" t="s">
        <v>0</v>
      </c>
      <c r="I15" s="10"/>
      <c r="J15" s="10" t="s">
        <v>0</v>
      </c>
      <c r="K15" s="28"/>
      <c r="L15" s="28" t="s">
        <v>0</v>
      </c>
      <c r="M15" s="28"/>
      <c r="N15" s="28" t="s">
        <v>0</v>
      </c>
    </row>
    <row r="16" spans="1:14" x14ac:dyDescent="0.25">
      <c r="A16" s="10" t="s">
        <v>213</v>
      </c>
      <c r="B16" s="12" t="s">
        <v>214</v>
      </c>
      <c r="C16" s="13" t="s">
        <v>215</v>
      </c>
      <c r="D16" s="10" t="s">
        <v>14</v>
      </c>
      <c r="E16" s="28">
        <v>1</v>
      </c>
      <c r="F16" s="10" t="s">
        <v>0</v>
      </c>
      <c r="G16" s="10"/>
      <c r="H16" s="10" t="s">
        <v>0</v>
      </c>
      <c r="I16" s="10"/>
      <c r="J16" s="10" t="s">
        <v>0</v>
      </c>
      <c r="K16" s="28"/>
      <c r="L16" s="28" t="s">
        <v>0</v>
      </c>
      <c r="M16" s="28"/>
      <c r="N16" s="28" t="s">
        <v>0</v>
      </c>
    </row>
    <row r="17" spans="1:14" x14ac:dyDescent="0.25">
      <c r="A17" s="8" t="s">
        <v>15</v>
      </c>
      <c r="B17" s="8" t="s">
        <v>16</v>
      </c>
      <c r="C17" s="9" t="s">
        <v>17</v>
      </c>
      <c r="D17" s="8" t="s">
        <v>14</v>
      </c>
      <c r="E17" s="27"/>
      <c r="F17" s="8" t="s">
        <v>0</v>
      </c>
      <c r="G17" s="8"/>
      <c r="H17" s="8" t="s">
        <v>0</v>
      </c>
      <c r="I17" s="8"/>
      <c r="J17" s="8" t="s">
        <v>0</v>
      </c>
      <c r="K17" s="49"/>
      <c r="L17" s="49" t="s">
        <v>0</v>
      </c>
      <c r="M17" s="27"/>
      <c r="N17" s="27" t="s">
        <v>0</v>
      </c>
    </row>
    <row r="18" spans="1:14" x14ac:dyDescent="0.25">
      <c r="A18" s="10" t="s">
        <v>216</v>
      </c>
      <c r="B18" s="12" t="s">
        <v>217</v>
      </c>
      <c r="C18" s="13" t="s">
        <v>206</v>
      </c>
      <c r="D18" s="10" t="s">
        <v>14</v>
      </c>
      <c r="E18" s="28"/>
      <c r="F18" s="10" t="s">
        <v>0</v>
      </c>
      <c r="G18" s="10"/>
      <c r="H18" s="10" t="s">
        <v>0</v>
      </c>
      <c r="I18" s="10"/>
      <c r="J18" s="10" t="s">
        <v>0</v>
      </c>
      <c r="K18" s="28"/>
      <c r="L18" s="28" t="s">
        <v>0</v>
      </c>
      <c r="M18" s="28"/>
      <c r="N18" s="28" t="s">
        <v>0</v>
      </c>
    </row>
    <row r="19" spans="1:14" x14ac:dyDescent="0.25">
      <c r="A19" s="10" t="s">
        <v>218</v>
      </c>
      <c r="B19" s="12" t="s">
        <v>219</v>
      </c>
      <c r="C19" s="13" t="s">
        <v>209</v>
      </c>
      <c r="D19" s="10" t="s">
        <v>14</v>
      </c>
      <c r="E19" s="28"/>
      <c r="F19" s="10" t="s">
        <v>0</v>
      </c>
      <c r="G19" s="10"/>
      <c r="H19" s="10" t="s">
        <v>0</v>
      </c>
      <c r="I19" s="10"/>
      <c r="J19" s="10" t="s">
        <v>0</v>
      </c>
      <c r="K19" s="28"/>
      <c r="L19" s="28" t="s">
        <v>0</v>
      </c>
      <c r="M19" s="28"/>
      <c r="N19" s="28" t="s">
        <v>0</v>
      </c>
    </row>
    <row r="20" spans="1:14" x14ac:dyDescent="0.25">
      <c r="A20" s="10" t="s">
        <v>220</v>
      </c>
      <c r="B20" s="12" t="s">
        <v>221</v>
      </c>
      <c r="C20" s="13" t="s">
        <v>212</v>
      </c>
      <c r="D20" s="10" t="s">
        <v>14</v>
      </c>
      <c r="E20" s="28"/>
      <c r="F20" s="10" t="s">
        <v>0</v>
      </c>
      <c r="G20" s="10"/>
      <c r="H20" s="10" t="s">
        <v>0</v>
      </c>
      <c r="I20" s="10"/>
      <c r="J20" s="10" t="s">
        <v>0</v>
      </c>
      <c r="K20" s="28"/>
      <c r="L20" s="28" t="s">
        <v>0</v>
      </c>
      <c r="M20" s="28"/>
      <c r="N20" s="28" t="s">
        <v>0</v>
      </c>
    </row>
    <row r="21" spans="1:14" x14ac:dyDescent="0.25">
      <c r="A21" s="10" t="s">
        <v>222</v>
      </c>
      <c r="B21" s="12" t="s">
        <v>223</v>
      </c>
      <c r="C21" s="13" t="s">
        <v>215</v>
      </c>
      <c r="D21" s="10" t="s">
        <v>14</v>
      </c>
      <c r="E21" s="28"/>
      <c r="F21" s="10" t="s">
        <v>0</v>
      </c>
      <c r="G21" s="10"/>
      <c r="H21" s="10" t="s">
        <v>0</v>
      </c>
      <c r="I21" s="10"/>
      <c r="J21" s="10" t="s">
        <v>0</v>
      </c>
      <c r="K21" s="28"/>
      <c r="L21" s="28" t="s">
        <v>0</v>
      </c>
      <c r="M21" s="28"/>
      <c r="N21" s="28" t="s">
        <v>0</v>
      </c>
    </row>
    <row r="22" spans="1:14" x14ac:dyDescent="0.25">
      <c r="A22" s="8" t="s">
        <v>18</v>
      </c>
      <c r="B22" s="8" t="s">
        <v>19</v>
      </c>
      <c r="C22" s="9" t="s">
        <v>20</v>
      </c>
      <c r="D22" s="10" t="s">
        <v>14</v>
      </c>
      <c r="E22" s="27"/>
      <c r="F22" s="8" t="s">
        <v>0</v>
      </c>
      <c r="G22" s="8"/>
      <c r="H22" s="8" t="s">
        <v>0</v>
      </c>
      <c r="I22" s="8"/>
      <c r="J22" s="8" t="s">
        <v>0</v>
      </c>
      <c r="K22" s="49"/>
      <c r="L22" s="49" t="s">
        <v>0</v>
      </c>
      <c r="M22" s="27"/>
      <c r="N22" s="27" t="s">
        <v>0</v>
      </c>
    </row>
    <row r="23" spans="1:14" x14ac:dyDescent="0.25">
      <c r="A23" s="10" t="s">
        <v>224</v>
      </c>
      <c r="B23" s="12" t="s">
        <v>225</v>
      </c>
      <c r="C23" s="13" t="s">
        <v>206</v>
      </c>
      <c r="D23" s="10" t="s">
        <v>14</v>
      </c>
      <c r="E23" s="28"/>
      <c r="F23" s="10" t="s">
        <v>0</v>
      </c>
      <c r="G23" s="10"/>
      <c r="H23" s="10" t="s">
        <v>0</v>
      </c>
      <c r="I23" s="10"/>
      <c r="J23" s="10" t="s">
        <v>0</v>
      </c>
      <c r="K23" s="28"/>
      <c r="L23" s="28" t="s">
        <v>0</v>
      </c>
      <c r="M23" s="28"/>
      <c r="N23" s="28" t="s">
        <v>0</v>
      </c>
    </row>
    <row r="24" spans="1:14" x14ac:dyDescent="0.25">
      <c r="A24" s="10" t="s">
        <v>226</v>
      </c>
      <c r="B24" s="12" t="s">
        <v>227</v>
      </c>
      <c r="C24" s="13" t="s">
        <v>209</v>
      </c>
      <c r="D24" s="10" t="s">
        <v>14</v>
      </c>
      <c r="E24" s="28"/>
      <c r="F24" s="10" t="s">
        <v>0</v>
      </c>
      <c r="G24" s="10"/>
      <c r="H24" s="10" t="s">
        <v>0</v>
      </c>
      <c r="I24" s="10"/>
      <c r="J24" s="10" t="s">
        <v>0</v>
      </c>
      <c r="K24" s="28"/>
      <c r="L24" s="28" t="s">
        <v>0</v>
      </c>
      <c r="M24" s="28"/>
      <c r="N24" s="28" t="s">
        <v>0</v>
      </c>
    </row>
    <row r="25" spans="1:14" x14ac:dyDescent="0.25">
      <c r="A25" s="10" t="s">
        <v>228</v>
      </c>
      <c r="B25" s="12" t="s">
        <v>229</v>
      </c>
      <c r="C25" s="13" t="s">
        <v>212</v>
      </c>
      <c r="D25" s="10" t="s">
        <v>14</v>
      </c>
      <c r="E25" s="28"/>
      <c r="F25" s="10" t="s">
        <v>0</v>
      </c>
      <c r="G25" s="10"/>
      <c r="H25" s="10" t="s">
        <v>0</v>
      </c>
      <c r="I25" s="10"/>
      <c r="J25" s="10" t="s">
        <v>0</v>
      </c>
      <c r="K25" s="28"/>
      <c r="L25" s="28" t="s">
        <v>0</v>
      </c>
      <c r="M25" s="28"/>
      <c r="N25" s="28" t="s">
        <v>0</v>
      </c>
    </row>
    <row r="26" spans="1:14" x14ac:dyDescent="0.25">
      <c r="A26" s="10" t="s">
        <v>230</v>
      </c>
      <c r="B26" s="12" t="s">
        <v>231</v>
      </c>
      <c r="C26" s="13" t="s">
        <v>215</v>
      </c>
      <c r="D26" s="10" t="s">
        <v>14</v>
      </c>
      <c r="E26" s="28"/>
      <c r="F26" s="10" t="s">
        <v>0</v>
      </c>
      <c r="G26" s="10"/>
      <c r="H26" s="10" t="s">
        <v>0</v>
      </c>
      <c r="I26" s="10"/>
      <c r="J26" s="10" t="s">
        <v>0</v>
      </c>
      <c r="K26" s="28"/>
      <c r="L26" s="28" t="s">
        <v>0</v>
      </c>
      <c r="M26" s="28"/>
      <c r="N26" s="28" t="s">
        <v>0</v>
      </c>
    </row>
    <row r="27" spans="1:14" x14ac:dyDescent="0.25">
      <c r="A27" s="8" t="s">
        <v>232</v>
      </c>
      <c r="B27" s="8" t="s">
        <v>233</v>
      </c>
      <c r="C27" s="9" t="s">
        <v>234</v>
      </c>
      <c r="D27" s="8" t="s">
        <v>235</v>
      </c>
      <c r="E27" s="27"/>
      <c r="F27" s="8" t="s">
        <v>0</v>
      </c>
      <c r="G27" s="8"/>
      <c r="H27" s="8" t="s">
        <v>0</v>
      </c>
      <c r="I27" s="8"/>
      <c r="J27" s="8" t="s">
        <v>0</v>
      </c>
      <c r="K27" s="49"/>
      <c r="L27" s="49" t="s">
        <v>0</v>
      </c>
      <c r="M27" s="27"/>
      <c r="N27" s="27" t="s">
        <v>0</v>
      </c>
    </row>
    <row r="28" spans="1:14" x14ac:dyDescent="0.25">
      <c r="A28" s="8" t="s">
        <v>236</v>
      </c>
      <c r="B28" s="8" t="s">
        <v>237</v>
      </c>
      <c r="C28" s="9" t="s">
        <v>238</v>
      </c>
      <c r="D28" s="8" t="s">
        <v>14</v>
      </c>
      <c r="E28" s="27"/>
      <c r="F28" s="8" t="s">
        <v>0</v>
      </c>
      <c r="G28" s="8"/>
      <c r="H28" s="8" t="s">
        <v>0</v>
      </c>
      <c r="I28" s="8"/>
      <c r="J28" s="8" t="s">
        <v>0</v>
      </c>
      <c r="K28" s="49"/>
      <c r="L28" s="49" t="s">
        <v>0</v>
      </c>
      <c r="M28" s="27"/>
      <c r="N28" s="27" t="s">
        <v>0</v>
      </c>
    </row>
    <row r="29" spans="1:14" ht="31.5" x14ac:dyDescent="0.25">
      <c r="A29" s="8">
        <v>2</v>
      </c>
      <c r="B29" s="8" t="s">
        <v>21</v>
      </c>
      <c r="C29" s="9" t="s">
        <v>22</v>
      </c>
      <c r="D29" s="8" t="s">
        <v>23</v>
      </c>
      <c r="E29" s="27" t="s">
        <v>0</v>
      </c>
      <c r="F29" s="8"/>
      <c r="G29" s="8" t="s">
        <v>0</v>
      </c>
      <c r="H29" s="8"/>
      <c r="I29" s="8" t="s">
        <v>0</v>
      </c>
      <c r="J29" s="8"/>
      <c r="K29" s="49" t="s">
        <v>0</v>
      </c>
      <c r="L29" s="49"/>
      <c r="M29" s="27" t="s">
        <v>0</v>
      </c>
      <c r="N29" s="27"/>
    </row>
    <row r="30" spans="1:14" x14ac:dyDescent="0.25">
      <c r="A30" s="8" t="s">
        <v>24</v>
      </c>
      <c r="B30" s="8" t="s">
        <v>25</v>
      </c>
      <c r="C30" s="9" t="s">
        <v>55</v>
      </c>
      <c r="D30" s="8" t="s">
        <v>27</v>
      </c>
      <c r="E30" s="27"/>
      <c r="F30" s="8"/>
      <c r="G30" s="8"/>
      <c r="H30" s="8"/>
      <c r="I30" s="8"/>
      <c r="J30" s="8"/>
      <c r="K30" s="49"/>
      <c r="L30" s="49"/>
      <c r="M30" s="27"/>
      <c r="N30" s="27"/>
    </row>
    <row r="31" spans="1:14" ht="15" customHeight="1" x14ac:dyDescent="0.25">
      <c r="A31" s="10" t="s">
        <v>239</v>
      </c>
      <c r="B31" s="12" t="s">
        <v>240</v>
      </c>
      <c r="C31" s="13" t="s">
        <v>241</v>
      </c>
      <c r="D31" s="10" t="s">
        <v>27</v>
      </c>
      <c r="E31" s="28"/>
      <c r="F31" s="10"/>
      <c r="G31" s="10"/>
      <c r="H31" s="10"/>
      <c r="I31" s="10"/>
      <c r="J31" s="10"/>
      <c r="K31" s="28"/>
      <c r="L31" s="28"/>
      <c r="M31" s="28"/>
      <c r="N31" s="28"/>
    </row>
    <row r="32" spans="1:14" x14ac:dyDescent="0.25">
      <c r="A32" s="10" t="s">
        <v>242</v>
      </c>
      <c r="B32" s="12" t="s">
        <v>243</v>
      </c>
      <c r="C32" s="13" t="s">
        <v>244</v>
      </c>
      <c r="D32" s="10" t="s">
        <v>27</v>
      </c>
      <c r="E32" s="28"/>
      <c r="F32" s="10"/>
      <c r="G32" s="10"/>
      <c r="H32" s="10"/>
      <c r="I32" s="10"/>
      <c r="J32" s="10"/>
      <c r="K32" s="28"/>
      <c r="L32" s="28"/>
      <c r="M32" s="24"/>
      <c r="N32" s="24"/>
    </row>
    <row r="33" spans="1:15" x14ac:dyDescent="0.25">
      <c r="A33" s="10" t="s">
        <v>245</v>
      </c>
      <c r="B33" s="12" t="s">
        <v>246</v>
      </c>
      <c r="C33" s="13" t="s">
        <v>247</v>
      </c>
      <c r="D33" s="10" t="s">
        <v>27</v>
      </c>
      <c r="E33" s="28"/>
      <c r="F33" s="10"/>
      <c r="G33" s="10"/>
      <c r="H33" s="10"/>
      <c r="I33" s="10"/>
      <c r="J33" s="10"/>
      <c r="K33" s="28"/>
      <c r="L33" s="28"/>
      <c r="M33" s="28"/>
      <c r="N33" s="28"/>
    </row>
    <row r="34" spans="1:15" x14ac:dyDescent="0.25">
      <c r="A34" s="10" t="s">
        <v>248</v>
      </c>
      <c r="B34" s="12" t="s">
        <v>249</v>
      </c>
      <c r="C34" s="13" t="s">
        <v>250</v>
      </c>
      <c r="D34" s="10" t="s">
        <v>27</v>
      </c>
      <c r="E34" s="28"/>
      <c r="F34" s="10"/>
      <c r="G34" s="10"/>
      <c r="H34" s="10"/>
      <c r="I34" s="10"/>
      <c r="J34" s="10"/>
      <c r="K34" s="28"/>
      <c r="L34" s="28"/>
      <c r="M34" s="28"/>
      <c r="N34" s="28"/>
    </row>
    <row r="35" spans="1:15" x14ac:dyDescent="0.25">
      <c r="A35" s="8" t="s">
        <v>28</v>
      </c>
      <c r="B35" s="8" t="s">
        <v>29</v>
      </c>
      <c r="C35" s="9" t="s">
        <v>251</v>
      </c>
      <c r="D35" s="8" t="s">
        <v>27</v>
      </c>
      <c r="E35" s="27"/>
      <c r="F35" s="8"/>
      <c r="G35" s="8"/>
      <c r="H35" s="8"/>
      <c r="I35" s="8"/>
      <c r="J35" s="8"/>
      <c r="K35" s="49"/>
      <c r="L35" s="49"/>
      <c r="M35" s="27"/>
      <c r="N35" s="27"/>
    </row>
    <row r="36" spans="1:15" x14ac:dyDescent="0.25">
      <c r="A36" s="10" t="s">
        <v>252</v>
      </c>
      <c r="B36" s="12" t="s">
        <v>253</v>
      </c>
      <c r="C36" s="13" t="s">
        <v>241</v>
      </c>
      <c r="D36" s="10" t="s">
        <v>27</v>
      </c>
      <c r="E36" s="28"/>
      <c r="F36" s="10"/>
      <c r="G36" s="10"/>
      <c r="H36" s="10"/>
      <c r="I36" s="10"/>
      <c r="J36" s="10"/>
      <c r="K36" s="28">
        <v>1</v>
      </c>
      <c r="L36" s="28">
        <v>150</v>
      </c>
      <c r="M36" s="28"/>
      <c r="N36" s="28"/>
    </row>
    <row r="37" spans="1:15" x14ac:dyDescent="0.25">
      <c r="A37" s="10" t="s">
        <v>254</v>
      </c>
      <c r="B37" s="12" t="s">
        <v>255</v>
      </c>
      <c r="C37" s="13" t="s">
        <v>244</v>
      </c>
      <c r="D37" s="10" t="s">
        <v>27</v>
      </c>
      <c r="E37" s="28"/>
      <c r="F37" s="10"/>
      <c r="G37" s="10"/>
      <c r="H37" s="10"/>
      <c r="I37" s="10"/>
      <c r="J37" s="10"/>
      <c r="K37" s="28"/>
      <c r="L37" s="28"/>
      <c r="M37" s="24"/>
      <c r="N37" s="24"/>
    </row>
    <row r="38" spans="1:15" x14ac:dyDescent="0.25">
      <c r="A38" s="10" t="s">
        <v>256</v>
      </c>
      <c r="B38" s="12" t="s">
        <v>257</v>
      </c>
      <c r="C38" s="13" t="s">
        <v>247</v>
      </c>
      <c r="D38" s="10" t="s">
        <v>27</v>
      </c>
      <c r="E38" s="28"/>
      <c r="F38" s="10"/>
      <c r="G38" s="10"/>
      <c r="H38" s="10"/>
      <c r="I38" s="10"/>
      <c r="J38" s="10"/>
      <c r="K38" s="28"/>
      <c r="L38" s="28"/>
      <c r="M38" s="28"/>
      <c r="N38" s="28"/>
    </row>
    <row r="39" spans="1:15" x14ac:dyDescent="0.25">
      <c r="A39" s="10" t="s">
        <v>258</v>
      </c>
      <c r="B39" s="12" t="s">
        <v>259</v>
      </c>
      <c r="C39" s="13" t="s">
        <v>250</v>
      </c>
      <c r="D39" s="10" t="s">
        <v>27</v>
      </c>
      <c r="E39" s="28"/>
      <c r="F39" s="10"/>
      <c r="G39" s="10"/>
      <c r="H39" s="10"/>
      <c r="I39" s="10"/>
      <c r="J39" s="10"/>
      <c r="K39" s="28"/>
      <c r="L39" s="28"/>
      <c r="M39" s="28"/>
      <c r="N39" s="28"/>
    </row>
    <row r="40" spans="1:15" x14ac:dyDescent="0.25">
      <c r="A40" s="8" t="s">
        <v>260</v>
      </c>
      <c r="B40" s="8" t="s">
        <v>261</v>
      </c>
      <c r="C40" s="9" t="s">
        <v>262</v>
      </c>
      <c r="D40" s="8" t="s">
        <v>27</v>
      </c>
      <c r="E40" s="27"/>
      <c r="F40" s="8"/>
      <c r="G40" s="8"/>
      <c r="H40" s="8"/>
      <c r="I40" s="8"/>
      <c r="J40" s="8"/>
      <c r="K40" s="49"/>
      <c r="L40" s="49"/>
      <c r="M40" s="27"/>
      <c r="N40" s="27"/>
    </row>
    <row r="41" spans="1:15" x14ac:dyDescent="0.25">
      <c r="A41" s="10" t="s">
        <v>263</v>
      </c>
      <c r="B41" s="12" t="s">
        <v>264</v>
      </c>
      <c r="C41" s="13" t="s">
        <v>241</v>
      </c>
      <c r="D41" s="10" t="s">
        <v>27</v>
      </c>
      <c r="E41" s="28"/>
      <c r="F41" s="10"/>
      <c r="G41" s="10"/>
      <c r="H41" s="10"/>
      <c r="I41" s="10"/>
      <c r="J41" s="10"/>
      <c r="K41" s="28"/>
      <c r="L41" s="28"/>
      <c r="M41" s="28"/>
      <c r="N41" s="28"/>
    </row>
    <row r="42" spans="1:15" x14ac:dyDescent="0.25">
      <c r="A42" s="10" t="s">
        <v>265</v>
      </c>
      <c r="B42" s="12" t="s">
        <v>266</v>
      </c>
      <c r="C42" s="13" t="s">
        <v>244</v>
      </c>
      <c r="D42" s="10" t="s">
        <v>27</v>
      </c>
      <c r="E42" s="28"/>
      <c r="F42" s="10"/>
      <c r="G42" s="10"/>
      <c r="H42" s="10"/>
      <c r="I42" s="10"/>
      <c r="J42" s="10"/>
      <c r="K42" s="28"/>
      <c r="L42" s="28"/>
      <c r="M42" s="28"/>
      <c r="N42" s="28"/>
    </row>
    <row r="43" spans="1:15" x14ac:dyDescent="0.25">
      <c r="A43" s="10" t="s">
        <v>267</v>
      </c>
      <c r="B43" s="12" t="s">
        <v>268</v>
      </c>
      <c r="C43" s="13" t="s">
        <v>247</v>
      </c>
      <c r="D43" s="10" t="s">
        <v>27</v>
      </c>
      <c r="E43" s="28"/>
      <c r="F43" s="10"/>
      <c r="G43" s="10"/>
      <c r="H43" s="10"/>
      <c r="I43" s="10"/>
      <c r="J43" s="10"/>
      <c r="K43" s="28"/>
      <c r="L43" s="28"/>
      <c r="M43" s="28"/>
      <c r="N43" s="28"/>
    </row>
    <row r="44" spans="1:15" x14ac:dyDescent="0.25">
      <c r="A44" s="10" t="s">
        <v>269</v>
      </c>
      <c r="B44" s="12" t="s">
        <v>270</v>
      </c>
      <c r="C44" s="13" t="s">
        <v>250</v>
      </c>
      <c r="D44" s="10" t="s">
        <v>27</v>
      </c>
      <c r="E44" s="28"/>
      <c r="F44" s="10"/>
      <c r="G44" s="10"/>
      <c r="H44" s="10"/>
      <c r="I44" s="10"/>
      <c r="J44" s="10"/>
      <c r="K44" s="28"/>
      <c r="L44" s="28"/>
      <c r="M44" s="28"/>
      <c r="N44" s="28"/>
    </row>
    <row r="45" spans="1:15" x14ac:dyDescent="0.25">
      <c r="A45" s="8" t="s">
        <v>271</v>
      </c>
      <c r="B45" s="8" t="s">
        <v>272</v>
      </c>
      <c r="C45" s="9" t="s">
        <v>273</v>
      </c>
      <c r="D45" s="10"/>
      <c r="E45" s="28"/>
      <c r="F45" s="10"/>
      <c r="G45" s="10"/>
      <c r="H45" s="10"/>
      <c r="I45" s="10"/>
      <c r="J45" s="10"/>
      <c r="K45" s="28"/>
      <c r="L45" s="28"/>
      <c r="M45" s="28"/>
      <c r="N45" s="28"/>
    </row>
    <row r="46" spans="1:15" x14ac:dyDescent="0.25">
      <c r="A46" s="10" t="s">
        <v>274</v>
      </c>
      <c r="B46" s="12" t="s">
        <v>275</v>
      </c>
      <c r="C46" s="13" t="s">
        <v>241</v>
      </c>
      <c r="D46" s="10" t="s">
        <v>27</v>
      </c>
      <c r="E46" s="28"/>
      <c r="F46" s="10"/>
      <c r="G46" s="10"/>
      <c r="H46" s="10"/>
      <c r="I46" s="10"/>
      <c r="J46" s="10"/>
      <c r="K46" s="28"/>
      <c r="L46" s="28"/>
      <c r="M46" s="28"/>
      <c r="N46" s="28"/>
    </row>
    <row r="47" spans="1:15" x14ac:dyDescent="0.25">
      <c r="A47" s="10" t="s">
        <v>276</v>
      </c>
      <c r="B47" s="12" t="s">
        <v>277</v>
      </c>
      <c r="C47" s="13" t="s">
        <v>244</v>
      </c>
      <c r="D47" s="10" t="s">
        <v>27</v>
      </c>
      <c r="E47" s="28"/>
      <c r="F47" s="10"/>
      <c r="G47" s="10"/>
      <c r="H47" s="10"/>
      <c r="I47" s="10"/>
      <c r="J47" s="10"/>
      <c r="K47" s="28"/>
      <c r="L47" s="28"/>
      <c r="M47" s="24"/>
      <c r="N47" s="24"/>
      <c r="O47" s="2">
        <f>+N47+N42</f>
        <v>0</v>
      </c>
    </row>
    <row r="48" spans="1:15" ht="15" customHeight="1" x14ac:dyDescent="0.25">
      <c r="A48" s="10" t="s">
        <v>278</v>
      </c>
      <c r="B48" s="12" t="s">
        <v>279</v>
      </c>
      <c r="C48" s="13" t="s">
        <v>247</v>
      </c>
      <c r="D48" s="10" t="s">
        <v>27</v>
      </c>
      <c r="E48" s="28"/>
      <c r="F48" s="10"/>
      <c r="G48" s="10"/>
      <c r="H48" s="10"/>
      <c r="I48" s="10"/>
      <c r="J48" s="10"/>
      <c r="K48" s="28"/>
      <c r="L48" s="28"/>
      <c r="M48" s="28"/>
      <c r="N48" s="28"/>
    </row>
    <row r="49" spans="1:14" x14ac:dyDescent="0.25">
      <c r="A49" s="10" t="s">
        <v>280</v>
      </c>
      <c r="B49" s="12" t="s">
        <v>281</v>
      </c>
      <c r="C49" s="13" t="s">
        <v>250</v>
      </c>
      <c r="D49" s="10" t="s">
        <v>27</v>
      </c>
      <c r="E49" s="28"/>
      <c r="F49" s="10"/>
      <c r="G49" s="10"/>
      <c r="H49" s="10"/>
      <c r="I49" s="10"/>
      <c r="J49" s="10"/>
      <c r="K49" s="28"/>
      <c r="L49" s="28"/>
      <c r="M49" s="28"/>
      <c r="N49" s="28"/>
    </row>
    <row r="50" spans="1:14" ht="31.5" x14ac:dyDescent="0.25">
      <c r="A50" s="31">
        <v>3</v>
      </c>
      <c r="B50" s="56" t="s">
        <v>31</v>
      </c>
      <c r="C50" s="57" t="s">
        <v>32</v>
      </c>
      <c r="D50" s="31" t="s">
        <v>23</v>
      </c>
      <c r="E50" s="28"/>
      <c r="F50" s="10"/>
      <c r="G50" s="10"/>
      <c r="H50" s="10"/>
      <c r="I50" s="10"/>
      <c r="J50" s="10"/>
      <c r="K50" s="28"/>
      <c r="L50" s="28"/>
      <c r="M50" s="28"/>
      <c r="N50" s="28"/>
    </row>
    <row r="51" spans="1:14" x14ac:dyDescent="0.25">
      <c r="A51" s="10" t="s">
        <v>33</v>
      </c>
      <c r="B51" s="10" t="s">
        <v>34</v>
      </c>
      <c r="C51" s="11" t="s">
        <v>35</v>
      </c>
      <c r="D51" s="10" t="s">
        <v>36</v>
      </c>
      <c r="E51" s="28"/>
      <c r="F51" s="10"/>
      <c r="G51" s="10"/>
      <c r="H51" s="10"/>
      <c r="I51" s="10"/>
      <c r="J51" s="10"/>
      <c r="K51" s="28"/>
      <c r="L51" s="28"/>
      <c r="M51" s="28"/>
      <c r="N51" s="28"/>
    </row>
    <row r="52" spans="1:14" ht="63" x14ac:dyDescent="0.25">
      <c r="A52" s="10" t="s">
        <v>37</v>
      </c>
      <c r="B52" s="10" t="s">
        <v>38</v>
      </c>
      <c r="C52" s="11" t="s">
        <v>39</v>
      </c>
      <c r="D52" s="10" t="s">
        <v>27</v>
      </c>
      <c r="E52" s="28"/>
      <c r="F52" s="10"/>
      <c r="G52" s="10"/>
      <c r="H52" s="10"/>
      <c r="I52" s="10"/>
      <c r="J52" s="10"/>
      <c r="K52" s="28"/>
      <c r="L52" s="28"/>
      <c r="M52" s="28"/>
      <c r="N52" s="28"/>
    </row>
    <row r="53" spans="1:14" ht="67.5" customHeight="1" x14ac:dyDescent="0.25">
      <c r="A53" s="10" t="s">
        <v>40</v>
      </c>
      <c r="B53" s="12" t="s">
        <v>41</v>
      </c>
      <c r="C53" s="11" t="s">
        <v>42</v>
      </c>
      <c r="D53" s="10" t="s">
        <v>27</v>
      </c>
      <c r="E53" s="28"/>
      <c r="F53" s="10"/>
      <c r="G53" s="10"/>
      <c r="H53" s="10"/>
      <c r="I53" s="10"/>
      <c r="J53" s="10"/>
      <c r="K53" s="28"/>
      <c r="L53" s="28"/>
      <c r="M53" s="28"/>
      <c r="N53" s="28"/>
    </row>
    <row r="54" spans="1:14" ht="31.5" x14ac:dyDescent="0.25">
      <c r="A54" s="8">
        <v>6</v>
      </c>
      <c r="B54" s="8" t="s">
        <v>58</v>
      </c>
      <c r="C54" s="9" t="s">
        <v>282</v>
      </c>
      <c r="D54" s="8" t="s">
        <v>23</v>
      </c>
      <c r="E54" s="28" t="s">
        <v>0</v>
      </c>
      <c r="F54" s="10"/>
      <c r="G54" s="10" t="s">
        <v>0</v>
      </c>
      <c r="H54" s="10"/>
      <c r="I54" s="10" t="s">
        <v>0</v>
      </c>
      <c r="J54" s="10"/>
      <c r="K54" s="28" t="s">
        <v>0</v>
      </c>
      <c r="L54" s="28"/>
      <c r="M54" s="28" t="s">
        <v>0</v>
      </c>
      <c r="N54" s="28"/>
    </row>
    <row r="55" spans="1:14" x14ac:dyDescent="0.25">
      <c r="A55" s="8" t="s">
        <v>60</v>
      </c>
      <c r="B55" s="8" t="s">
        <v>61</v>
      </c>
      <c r="C55" s="9" t="s">
        <v>283</v>
      </c>
      <c r="D55" s="8" t="s">
        <v>63</v>
      </c>
      <c r="E55" s="28"/>
      <c r="F55" s="10"/>
      <c r="G55" s="10"/>
      <c r="H55" s="10"/>
      <c r="I55" s="10"/>
      <c r="J55" s="10"/>
      <c r="K55" s="28"/>
      <c r="L55" s="28"/>
      <c r="M55" s="28"/>
      <c r="N55" s="28"/>
    </row>
    <row r="56" spans="1:14" ht="31.5" x14ac:dyDescent="0.25">
      <c r="A56" s="14" t="s">
        <v>284</v>
      </c>
      <c r="B56" s="14" t="s">
        <v>285</v>
      </c>
      <c r="C56" s="21" t="s">
        <v>286</v>
      </c>
      <c r="D56" s="14" t="s">
        <v>63</v>
      </c>
      <c r="E56" s="27"/>
      <c r="F56" s="8"/>
      <c r="G56" s="8"/>
      <c r="H56" s="8"/>
      <c r="I56" s="8"/>
      <c r="J56" s="8"/>
      <c r="K56" s="49"/>
      <c r="L56" s="49"/>
      <c r="M56" s="27"/>
      <c r="N56" s="27"/>
    </row>
    <row r="57" spans="1:14" ht="31.5" x14ac:dyDescent="0.25">
      <c r="A57" s="12" t="s">
        <v>287</v>
      </c>
      <c r="B57" s="12" t="s">
        <v>288</v>
      </c>
      <c r="C57" s="13" t="s">
        <v>55</v>
      </c>
      <c r="D57" s="12" t="s">
        <v>63</v>
      </c>
      <c r="E57" s="24"/>
      <c r="F57" s="24"/>
      <c r="G57" s="10">
        <v>0.05</v>
      </c>
      <c r="H57" s="10">
        <f>+G57*20</f>
        <v>1</v>
      </c>
      <c r="I57" s="10"/>
      <c r="J57" s="10"/>
      <c r="K57" s="28"/>
      <c r="L57" s="28"/>
      <c r="M57" s="28"/>
      <c r="N57" s="28"/>
    </row>
    <row r="58" spans="1:14" ht="31.5" x14ac:dyDescent="0.25">
      <c r="A58" s="12" t="s">
        <v>313</v>
      </c>
      <c r="B58" s="12" t="s">
        <v>288</v>
      </c>
      <c r="C58" s="13" t="s">
        <v>314</v>
      </c>
      <c r="D58" s="12" t="s">
        <v>63</v>
      </c>
      <c r="E58" s="24"/>
      <c r="F58" s="24"/>
      <c r="G58" s="10"/>
      <c r="H58" s="10"/>
      <c r="I58" s="10"/>
      <c r="J58" s="10"/>
      <c r="K58" s="28"/>
      <c r="L58" s="28"/>
      <c r="M58" s="28"/>
      <c r="N58" s="28">
        <f>+E58*10</f>
        <v>0</v>
      </c>
    </row>
    <row r="59" spans="1:14" s="12" customFormat="1" ht="31.5" x14ac:dyDescent="0.25">
      <c r="A59" s="13" t="s">
        <v>307</v>
      </c>
      <c r="B59" s="13" t="s">
        <v>310</v>
      </c>
      <c r="C59" s="13" t="s">
        <v>311</v>
      </c>
      <c r="D59" s="12" t="s">
        <v>63</v>
      </c>
      <c r="G59" s="12">
        <v>0.57499999999999996</v>
      </c>
      <c r="H59" s="12">
        <f>+G59*20</f>
        <v>11.5</v>
      </c>
    </row>
    <row r="60" spans="1:14" s="12" customFormat="1" ht="31.5" x14ac:dyDescent="0.25">
      <c r="A60" s="13" t="s">
        <v>308</v>
      </c>
      <c r="B60" s="13" t="s">
        <v>309</v>
      </c>
      <c r="C60" s="13" t="s">
        <v>312</v>
      </c>
      <c r="D60" s="12" t="s">
        <v>63</v>
      </c>
      <c r="G60" s="12">
        <v>0.115</v>
      </c>
      <c r="H60" s="12">
        <f>+G60*10</f>
        <v>1.1500000000000001</v>
      </c>
    </row>
    <row r="61" spans="1:14" ht="31.5" x14ac:dyDescent="0.25">
      <c r="A61" s="8">
        <v>7</v>
      </c>
      <c r="B61" s="8" t="s">
        <v>73</v>
      </c>
      <c r="C61" s="9" t="s">
        <v>74</v>
      </c>
      <c r="D61" s="8" t="s">
        <v>23</v>
      </c>
      <c r="E61" s="27" t="s">
        <v>0</v>
      </c>
      <c r="F61" s="8"/>
      <c r="G61" s="8" t="s">
        <v>0</v>
      </c>
      <c r="H61" s="8"/>
      <c r="I61" s="8" t="s">
        <v>0</v>
      </c>
      <c r="J61" s="8"/>
      <c r="K61" s="49" t="s">
        <v>0</v>
      </c>
      <c r="L61" s="49"/>
      <c r="M61" s="27" t="s">
        <v>0</v>
      </c>
      <c r="N61" s="27"/>
    </row>
    <row r="62" spans="1:14" x14ac:dyDescent="0.25">
      <c r="A62" s="8" t="s">
        <v>75</v>
      </c>
      <c r="B62" s="8" t="s">
        <v>289</v>
      </c>
      <c r="C62" s="9" t="s">
        <v>290</v>
      </c>
      <c r="D62" s="8" t="s">
        <v>77</v>
      </c>
      <c r="E62" s="27"/>
      <c r="F62" s="8"/>
      <c r="G62" s="8"/>
      <c r="H62" s="8"/>
      <c r="I62" s="8"/>
      <c r="J62" s="8"/>
      <c r="K62" s="49"/>
      <c r="L62" s="49"/>
      <c r="M62" s="27"/>
      <c r="N62" s="27"/>
    </row>
    <row r="63" spans="1:14" x14ac:dyDescent="0.25">
      <c r="A63" s="12" t="s">
        <v>291</v>
      </c>
      <c r="B63" s="12" t="s">
        <v>292</v>
      </c>
      <c r="C63" s="13" t="s">
        <v>293</v>
      </c>
      <c r="D63" s="12" t="s">
        <v>77</v>
      </c>
      <c r="E63" s="24"/>
      <c r="F63" s="24"/>
      <c r="G63" s="10"/>
      <c r="H63" s="10"/>
      <c r="I63" s="10"/>
      <c r="J63" s="10"/>
      <c r="K63" s="28"/>
      <c r="L63" s="28"/>
      <c r="M63" s="28">
        <v>9</v>
      </c>
      <c r="N63" s="28">
        <v>250</v>
      </c>
    </row>
    <row r="64" spans="1:14" ht="28.5" customHeight="1" x14ac:dyDescent="0.25">
      <c r="A64" s="31">
        <v>8</v>
      </c>
      <c r="B64" s="31" t="s">
        <v>78</v>
      </c>
      <c r="C64" s="9" t="s">
        <v>315</v>
      </c>
      <c r="D64" s="31" t="s">
        <v>23</v>
      </c>
      <c r="E64" s="28" t="s">
        <v>0</v>
      </c>
      <c r="F64" s="10"/>
      <c r="G64" s="10" t="s">
        <v>0</v>
      </c>
      <c r="H64" s="10"/>
      <c r="I64" s="10" t="s">
        <v>0</v>
      </c>
      <c r="J64" s="10"/>
      <c r="K64" s="28" t="s">
        <v>0</v>
      </c>
      <c r="L64" s="28"/>
      <c r="M64" s="28" t="s">
        <v>0</v>
      </c>
      <c r="N64" s="28"/>
    </row>
    <row r="65" spans="1:15" ht="28.5" customHeight="1" x14ac:dyDescent="0.25">
      <c r="A65" s="12" t="s">
        <v>317</v>
      </c>
      <c r="B65" s="10" t="s">
        <v>319</v>
      </c>
      <c r="C65" s="13" t="s">
        <v>316</v>
      </c>
      <c r="D65" s="12" t="s">
        <v>83</v>
      </c>
      <c r="E65" s="24"/>
      <c r="F65" s="10"/>
      <c r="G65" s="10">
        <v>5000</v>
      </c>
      <c r="H65" s="10">
        <v>2500</v>
      </c>
      <c r="I65" s="10"/>
      <c r="J65" s="10"/>
      <c r="K65" s="28"/>
      <c r="L65" s="28"/>
      <c r="M65" s="28"/>
      <c r="N65" s="28"/>
    </row>
    <row r="66" spans="1:15" ht="29.25" customHeight="1" x14ac:dyDescent="0.25">
      <c r="A66" s="12" t="s">
        <v>318</v>
      </c>
      <c r="B66" s="12" t="s">
        <v>320</v>
      </c>
      <c r="C66" s="13" t="s">
        <v>295</v>
      </c>
      <c r="D66" s="12" t="s">
        <v>83</v>
      </c>
      <c r="E66" s="24"/>
      <c r="F66" s="24"/>
      <c r="G66" s="10"/>
      <c r="H66" s="10"/>
      <c r="I66" s="10"/>
      <c r="J66" s="10"/>
      <c r="K66" s="28"/>
      <c r="L66" s="28"/>
      <c r="M66" s="28"/>
      <c r="N66" s="28"/>
    </row>
    <row r="67" spans="1:15" ht="39" customHeight="1" x14ac:dyDescent="0.25">
      <c r="A67" s="12" t="s">
        <v>318</v>
      </c>
      <c r="B67" s="12" t="s">
        <v>326</v>
      </c>
      <c r="C67" s="13" t="s">
        <v>327</v>
      </c>
      <c r="D67" s="12" t="s">
        <v>27</v>
      </c>
      <c r="E67" s="24"/>
      <c r="F67" s="24"/>
      <c r="G67" s="10">
        <v>4</v>
      </c>
      <c r="H67" s="10">
        <v>11500</v>
      </c>
      <c r="I67" s="10"/>
      <c r="J67" s="10"/>
      <c r="K67" s="28"/>
      <c r="L67" s="28"/>
      <c r="M67" s="28"/>
      <c r="N67" s="28"/>
    </row>
    <row r="68" spans="1:15" ht="31.5" x14ac:dyDescent="0.25">
      <c r="A68" s="8">
        <v>9</v>
      </c>
      <c r="B68" s="8" t="s">
        <v>96</v>
      </c>
      <c r="C68" s="9" t="s">
        <v>97</v>
      </c>
      <c r="D68" s="8" t="s">
        <v>23</v>
      </c>
      <c r="E68" s="28" t="s">
        <v>0</v>
      </c>
      <c r="F68" s="10"/>
      <c r="G68" s="10" t="s">
        <v>0</v>
      </c>
      <c r="H68" s="10"/>
      <c r="I68" s="10" t="s">
        <v>0</v>
      </c>
      <c r="J68" s="10"/>
      <c r="K68" s="28" t="s">
        <v>0</v>
      </c>
      <c r="L68" s="28"/>
      <c r="M68" s="28" t="s">
        <v>0</v>
      </c>
      <c r="N68" s="28"/>
    </row>
    <row r="69" spans="1:15" ht="47.25" x14ac:dyDescent="0.25">
      <c r="A69" s="8" t="s">
        <v>110</v>
      </c>
      <c r="B69" s="8" t="s">
        <v>111</v>
      </c>
      <c r="C69" s="9" t="s">
        <v>112</v>
      </c>
      <c r="D69" s="10"/>
      <c r="E69" s="28"/>
      <c r="F69" s="10"/>
      <c r="G69" s="10"/>
      <c r="H69" s="10"/>
      <c r="I69" s="10"/>
      <c r="J69" s="10"/>
      <c r="K69" s="28"/>
      <c r="L69" s="28"/>
      <c r="M69" s="28"/>
      <c r="N69" s="28"/>
    </row>
    <row r="70" spans="1:15" x14ac:dyDescent="0.25">
      <c r="A70" s="12" t="s">
        <v>113</v>
      </c>
      <c r="B70" s="12" t="s">
        <v>114</v>
      </c>
      <c r="C70" s="13" t="s">
        <v>103</v>
      </c>
      <c r="D70" s="12" t="s">
        <v>83</v>
      </c>
      <c r="E70" s="24"/>
      <c r="F70" s="10" t="s">
        <v>0</v>
      </c>
      <c r="G70" s="10"/>
      <c r="H70" s="10" t="s">
        <v>0</v>
      </c>
      <c r="I70" s="10"/>
      <c r="J70" s="10" t="s">
        <v>0</v>
      </c>
      <c r="K70" s="28">
        <v>2030</v>
      </c>
      <c r="L70" s="28">
        <v>8150</v>
      </c>
      <c r="M70" s="28"/>
      <c r="N70" s="28" t="s">
        <v>0</v>
      </c>
    </row>
    <row r="71" spans="1:15" x14ac:dyDescent="0.25">
      <c r="A71" s="12" t="s">
        <v>297</v>
      </c>
      <c r="B71" s="12" t="s">
        <v>298</v>
      </c>
      <c r="C71" s="13" t="s">
        <v>294</v>
      </c>
      <c r="D71" s="12" t="s">
        <v>83</v>
      </c>
      <c r="E71" s="24"/>
      <c r="F71" s="10" t="s">
        <v>0</v>
      </c>
      <c r="G71" s="10"/>
      <c r="H71" s="10" t="s">
        <v>0</v>
      </c>
      <c r="I71" s="10"/>
      <c r="J71" s="10" t="s">
        <v>0</v>
      </c>
      <c r="K71" s="28"/>
      <c r="L71" s="28" t="s">
        <v>0</v>
      </c>
      <c r="M71" s="28"/>
      <c r="N71" s="28" t="s">
        <v>0</v>
      </c>
    </row>
    <row r="72" spans="1:15" x14ac:dyDescent="0.25">
      <c r="A72" s="12" t="s">
        <v>299</v>
      </c>
      <c r="B72" s="12" t="s">
        <v>300</v>
      </c>
      <c r="C72" s="13" t="s">
        <v>295</v>
      </c>
      <c r="D72" s="12" t="s">
        <v>296</v>
      </c>
      <c r="E72" s="32"/>
      <c r="F72" s="10"/>
      <c r="G72" s="10"/>
      <c r="H72" s="10"/>
      <c r="I72" s="10"/>
      <c r="J72" s="10"/>
      <c r="K72" s="28">
        <v>10140</v>
      </c>
      <c r="L72" s="32">
        <v>420</v>
      </c>
      <c r="M72" s="28"/>
      <c r="N72" s="28"/>
    </row>
    <row r="73" spans="1:15" s="25" customFormat="1" ht="31.5" x14ac:dyDescent="0.25">
      <c r="A73" s="27"/>
      <c r="B73" s="60" t="s">
        <v>301</v>
      </c>
      <c r="C73" s="60"/>
      <c r="D73" s="27" t="s">
        <v>23</v>
      </c>
      <c r="E73" s="28" t="s">
        <v>0</v>
      </c>
      <c r="F73" s="34"/>
      <c r="G73" s="28" t="s">
        <v>0</v>
      </c>
      <c r="H73" s="28">
        <f>+H60+H59+H57+H65+H67</f>
        <v>14013.65</v>
      </c>
      <c r="I73" s="28" t="s">
        <v>0</v>
      </c>
      <c r="J73" s="28"/>
      <c r="K73" s="28" t="s">
        <v>0</v>
      </c>
      <c r="L73" s="33">
        <f>+L72+L70+L36</f>
        <v>8720</v>
      </c>
      <c r="M73" s="28" t="s">
        <v>0</v>
      </c>
      <c r="N73" s="33">
        <f>+N63</f>
        <v>250</v>
      </c>
      <c r="O73" s="51"/>
    </row>
    <row r="74" spans="1:15" x14ac:dyDescent="0.25">
      <c r="A74" s="6" t="s">
        <v>182</v>
      </c>
    </row>
    <row r="75" spans="1:15" x14ac:dyDescent="0.25">
      <c r="A75" s="6" t="s">
        <v>302</v>
      </c>
    </row>
    <row r="76" spans="1:15" x14ac:dyDescent="0.25">
      <c r="A76" s="6" t="s">
        <v>303</v>
      </c>
    </row>
    <row r="77" spans="1:15" x14ac:dyDescent="0.25">
      <c r="A77" s="4"/>
    </row>
    <row r="78" spans="1:15" s="16" customFormat="1" x14ac:dyDescent="0.25">
      <c r="C78" s="15" t="s">
        <v>184</v>
      </c>
      <c r="E78" s="29"/>
      <c r="K78" s="29"/>
      <c r="L78" s="29"/>
      <c r="M78" s="29"/>
      <c r="N78" s="29"/>
    </row>
    <row r="79" spans="1:15" s="16" customFormat="1" x14ac:dyDescent="0.25">
      <c r="C79" s="17" t="s">
        <v>185</v>
      </c>
      <c r="E79" s="29"/>
      <c r="K79" s="29"/>
      <c r="L79" s="29"/>
      <c r="M79" s="29"/>
      <c r="N79" s="29"/>
    </row>
  </sheetData>
  <mergeCells count="11">
    <mergeCell ref="B73:C73"/>
    <mergeCell ref="K8:L8"/>
    <mergeCell ref="M8:N8"/>
    <mergeCell ref="A7:A9"/>
    <mergeCell ref="B7:B9"/>
    <mergeCell ref="C7:C9"/>
    <mergeCell ref="D7:D9"/>
    <mergeCell ref="E7:N7"/>
    <mergeCell ref="E8:F8"/>
    <mergeCell ref="G8:H8"/>
    <mergeCell ref="I8:J8"/>
  </mergeCells>
  <pageMargins left="0.7" right="0.7" top="0.75" bottom="0.75" header="0.3" footer="0.3"/>
  <pageSetup paperSize="9" scale="84" fitToHeight="0" orientation="landscape" verticalDpi="300" r:id="rId1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A1:F85"/>
  <sheetViews>
    <sheetView workbookViewId="0">
      <selection activeCell="J9" sqref="J9"/>
    </sheetView>
  </sheetViews>
  <sheetFormatPr defaultRowHeight="15.75" x14ac:dyDescent="0.25"/>
  <cols>
    <col min="1" max="1" width="6.42578125" style="2" customWidth="1"/>
    <col min="2" max="2" width="9.5703125" style="2" customWidth="1"/>
    <col min="3" max="3" width="46.42578125" style="2" customWidth="1"/>
    <col min="4" max="6" width="14.28515625" style="2" customWidth="1"/>
    <col min="7" max="16384" width="9.140625" style="2"/>
  </cols>
  <sheetData>
    <row r="1" spans="1:6" ht="22.5" customHeight="1" x14ac:dyDescent="0.25">
      <c r="A1" s="18" t="s">
        <v>191</v>
      </c>
    </row>
    <row r="2" spans="1:6" ht="18.75" customHeight="1" x14ac:dyDescent="0.25">
      <c r="A2" s="18" t="s">
        <v>1</v>
      </c>
      <c r="B2" s="1"/>
      <c r="C2" s="37" t="s">
        <v>306</v>
      </c>
    </row>
    <row r="3" spans="1:6" x14ac:dyDescent="0.25">
      <c r="A3" s="4"/>
    </row>
    <row r="4" spans="1:6" x14ac:dyDescent="0.25">
      <c r="A4" s="68" t="s">
        <v>329</v>
      </c>
      <c r="B4" s="68"/>
      <c r="C4" s="68"/>
      <c r="D4" s="68"/>
      <c r="E4" s="68"/>
      <c r="F4" s="68"/>
    </row>
    <row r="5" spans="1:6" x14ac:dyDescent="0.25">
      <c r="A5" s="69"/>
      <c r="B5" s="69"/>
      <c r="C5" s="69"/>
      <c r="D5" s="69"/>
      <c r="E5" s="69"/>
      <c r="F5" s="69"/>
    </row>
    <row r="6" spans="1:6" x14ac:dyDescent="0.25">
      <c r="A6" s="62" t="s">
        <v>2</v>
      </c>
      <c r="B6" s="62" t="s">
        <v>3</v>
      </c>
      <c r="C6" s="62" t="s">
        <v>4</v>
      </c>
      <c r="D6" s="62" t="s">
        <v>5</v>
      </c>
      <c r="E6" s="67" t="s">
        <v>6</v>
      </c>
      <c r="F6" s="67"/>
    </row>
    <row r="7" spans="1:6" ht="31.5" x14ac:dyDescent="0.25">
      <c r="A7" s="62"/>
      <c r="B7" s="62"/>
      <c r="C7" s="62"/>
      <c r="D7" s="62"/>
      <c r="E7" s="35" t="s">
        <v>7</v>
      </c>
      <c r="F7" s="7" t="s">
        <v>8</v>
      </c>
    </row>
    <row r="8" spans="1:6" x14ac:dyDescent="0.25">
      <c r="A8" s="36">
        <v>1</v>
      </c>
      <c r="B8" s="36" t="s">
        <v>9</v>
      </c>
      <c r="C8" s="38" t="s">
        <v>10</v>
      </c>
      <c r="D8" s="45"/>
      <c r="E8" s="45"/>
      <c r="F8" s="45"/>
    </row>
    <row r="9" spans="1:6" x14ac:dyDescent="0.25">
      <c r="A9" s="39" t="s">
        <v>11</v>
      </c>
      <c r="B9" s="39" t="s">
        <v>12</v>
      </c>
      <c r="C9" s="40" t="s">
        <v>324</v>
      </c>
      <c r="D9" s="46" t="s">
        <v>14</v>
      </c>
      <c r="E9" s="46">
        <v>1</v>
      </c>
      <c r="F9" s="46" t="s">
        <v>0</v>
      </c>
    </row>
    <row r="10" spans="1:6" x14ac:dyDescent="0.25">
      <c r="A10" s="39" t="s">
        <v>15</v>
      </c>
      <c r="B10" s="39" t="s">
        <v>16</v>
      </c>
      <c r="C10" s="40" t="s">
        <v>17</v>
      </c>
      <c r="D10" s="46" t="s">
        <v>14</v>
      </c>
      <c r="E10" s="46"/>
      <c r="F10" s="46" t="s">
        <v>0</v>
      </c>
    </row>
    <row r="11" spans="1:6" x14ac:dyDescent="0.25">
      <c r="A11" s="39" t="s">
        <v>18</v>
      </c>
      <c r="B11" s="39" t="s">
        <v>19</v>
      </c>
      <c r="C11" s="40" t="s">
        <v>20</v>
      </c>
      <c r="D11" s="46" t="s">
        <v>14</v>
      </c>
      <c r="E11" s="46"/>
      <c r="F11" s="46" t="s">
        <v>0</v>
      </c>
    </row>
    <row r="12" spans="1:6" x14ac:dyDescent="0.25">
      <c r="A12" s="36">
        <v>2</v>
      </c>
      <c r="B12" s="36" t="s">
        <v>21</v>
      </c>
      <c r="C12" s="38" t="s">
        <v>22</v>
      </c>
      <c r="D12" s="45" t="s">
        <v>23</v>
      </c>
      <c r="E12" s="45" t="s">
        <v>0</v>
      </c>
      <c r="F12" s="45"/>
    </row>
    <row r="13" spans="1:6" x14ac:dyDescent="0.25">
      <c r="A13" s="39" t="s">
        <v>24</v>
      </c>
      <c r="B13" s="39" t="s">
        <v>25</v>
      </c>
      <c r="C13" s="40" t="s">
        <v>26</v>
      </c>
      <c r="D13" s="46" t="s">
        <v>27</v>
      </c>
      <c r="E13" s="46"/>
      <c r="F13" s="46"/>
    </row>
    <row r="14" spans="1:6" x14ac:dyDescent="0.25">
      <c r="A14" s="39" t="s">
        <v>28</v>
      </c>
      <c r="B14" s="39" t="s">
        <v>29</v>
      </c>
      <c r="C14" s="40" t="s">
        <v>30</v>
      </c>
      <c r="D14" s="46" t="s">
        <v>27</v>
      </c>
      <c r="E14" s="46">
        <v>1</v>
      </c>
      <c r="F14" s="46">
        <v>150</v>
      </c>
    </row>
    <row r="15" spans="1:6" x14ac:dyDescent="0.25">
      <c r="A15" s="36">
        <v>3</v>
      </c>
      <c r="B15" s="36" t="s">
        <v>31</v>
      </c>
      <c r="C15" s="38" t="s">
        <v>32</v>
      </c>
      <c r="D15" s="45" t="s">
        <v>23</v>
      </c>
      <c r="E15" s="45" t="s">
        <v>0</v>
      </c>
      <c r="F15" s="45"/>
    </row>
    <row r="16" spans="1:6" x14ac:dyDescent="0.25">
      <c r="A16" s="39" t="s">
        <v>33</v>
      </c>
      <c r="B16" s="39" t="s">
        <v>34</v>
      </c>
      <c r="C16" s="40" t="s">
        <v>35</v>
      </c>
      <c r="D16" s="46" t="s">
        <v>36</v>
      </c>
      <c r="E16" s="46"/>
      <c r="F16" s="46"/>
    </row>
    <row r="17" spans="1:6" ht="47.25" x14ac:dyDescent="0.25">
      <c r="A17" s="39" t="s">
        <v>37</v>
      </c>
      <c r="B17" s="39" t="s">
        <v>38</v>
      </c>
      <c r="C17" s="40" t="s">
        <v>39</v>
      </c>
      <c r="D17" s="46" t="s">
        <v>27</v>
      </c>
      <c r="E17" s="46"/>
      <c r="F17" s="46"/>
    </row>
    <row r="18" spans="1:6" ht="47.25" x14ac:dyDescent="0.25">
      <c r="A18" s="39" t="s">
        <v>40</v>
      </c>
      <c r="B18" s="41" t="s">
        <v>41</v>
      </c>
      <c r="C18" s="40" t="s">
        <v>42</v>
      </c>
      <c r="D18" s="46" t="s">
        <v>27</v>
      </c>
      <c r="E18" s="46"/>
      <c r="F18" s="46"/>
    </row>
    <row r="19" spans="1:6" x14ac:dyDescent="0.25">
      <c r="A19" s="36">
        <v>4</v>
      </c>
      <c r="B19" s="36" t="s">
        <v>43</v>
      </c>
      <c r="C19" s="38" t="s">
        <v>44</v>
      </c>
      <c r="D19" s="45" t="s">
        <v>23</v>
      </c>
      <c r="E19" s="45" t="s">
        <v>0</v>
      </c>
      <c r="F19" s="45"/>
    </row>
    <row r="20" spans="1:6" ht="31.5" x14ac:dyDescent="0.25">
      <c r="A20" s="39" t="s">
        <v>45</v>
      </c>
      <c r="B20" s="39" t="s">
        <v>46</v>
      </c>
      <c r="C20" s="40" t="s">
        <v>47</v>
      </c>
      <c r="D20" s="46" t="s">
        <v>27</v>
      </c>
      <c r="E20" s="46"/>
      <c r="F20" s="46"/>
    </row>
    <row r="21" spans="1:6" ht="31.5" x14ac:dyDescent="0.25">
      <c r="A21" s="39" t="s">
        <v>48</v>
      </c>
      <c r="B21" s="41" t="s">
        <v>49</v>
      </c>
      <c r="C21" s="42" t="s">
        <v>50</v>
      </c>
      <c r="D21" s="46" t="s">
        <v>27</v>
      </c>
      <c r="E21" s="46"/>
      <c r="F21" s="46"/>
    </row>
    <row r="22" spans="1:6" x14ac:dyDescent="0.25">
      <c r="A22" s="36">
        <v>5</v>
      </c>
      <c r="B22" s="36" t="s">
        <v>51</v>
      </c>
      <c r="C22" s="38" t="s">
        <v>52</v>
      </c>
      <c r="D22" s="45" t="s">
        <v>23</v>
      </c>
      <c r="E22" s="45" t="s">
        <v>0</v>
      </c>
      <c r="F22" s="45"/>
    </row>
    <row r="23" spans="1:6" ht="18" customHeight="1" x14ac:dyDescent="0.25">
      <c r="A23" s="39" t="s">
        <v>53</v>
      </c>
      <c r="B23" s="39" t="s">
        <v>54</v>
      </c>
      <c r="C23" s="42" t="s">
        <v>55</v>
      </c>
      <c r="D23" s="46" t="s">
        <v>27</v>
      </c>
      <c r="E23" s="46"/>
      <c r="F23" s="46"/>
    </row>
    <row r="24" spans="1:6" x14ac:dyDescent="0.25">
      <c r="A24" s="39" t="s">
        <v>56</v>
      </c>
      <c r="B24" s="39" t="s">
        <v>57</v>
      </c>
      <c r="C24" s="42" t="s">
        <v>30</v>
      </c>
      <c r="D24" s="46" t="s">
        <v>27</v>
      </c>
      <c r="E24" s="46"/>
      <c r="F24" s="46"/>
    </row>
    <row r="25" spans="1:6" ht="31.5" x14ac:dyDescent="0.25">
      <c r="A25" s="36">
        <v>6</v>
      </c>
      <c r="B25" s="36" t="s">
        <v>58</v>
      </c>
      <c r="C25" s="38" t="s">
        <v>59</v>
      </c>
      <c r="D25" s="45" t="s">
        <v>23</v>
      </c>
      <c r="E25" s="45" t="s">
        <v>0</v>
      </c>
      <c r="F25" s="54">
        <f>+F29+F30+F27</f>
        <v>13.65</v>
      </c>
    </row>
    <row r="26" spans="1:6" x14ac:dyDescent="0.25">
      <c r="A26" s="39" t="s">
        <v>60</v>
      </c>
      <c r="B26" s="39" t="s">
        <v>61</v>
      </c>
      <c r="C26" s="40" t="s">
        <v>62</v>
      </c>
      <c r="D26" s="46" t="s">
        <v>63</v>
      </c>
      <c r="E26" s="46">
        <f>+'B1'!E57</f>
        <v>0</v>
      </c>
      <c r="F26" s="46">
        <f>+'B1'!N57</f>
        <v>0</v>
      </c>
    </row>
    <row r="27" spans="1:6" x14ac:dyDescent="0.25">
      <c r="A27" s="39" t="s">
        <v>64</v>
      </c>
      <c r="B27" s="39" t="s">
        <v>65</v>
      </c>
      <c r="C27" s="40" t="s">
        <v>66</v>
      </c>
      <c r="D27" s="46" t="s">
        <v>63</v>
      </c>
      <c r="E27" s="46">
        <v>0.05</v>
      </c>
      <c r="F27" s="46">
        <v>1</v>
      </c>
    </row>
    <row r="28" spans="1:6" x14ac:dyDescent="0.25">
      <c r="A28" s="39" t="s">
        <v>307</v>
      </c>
      <c r="B28" s="39" t="s">
        <v>310</v>
      </c>
      <c r="C28" s="40" t="s">
        <v>311</v>
      </c>
      <c r="D28" s="46" t="s">
        <v>63</v>
      </c>
      <c r="E28" s="46"/>
      <c r="F28" s="46"/>
    </row>
    <row r="29" spans="1:6" x14ac:dyDescent="0.25">
      <c r="A29" s="39" t="s">
        <v>308</v>
      </c>
      <c r="B29" s="39" t="s">
        <v>309</v>
      </c>
      <c r="C29" s="40" t="s">
        <v>312</v>
      </c>
      <c r="D29" s="46" t="s">
        <v>63</v>
      </c>
      <c r="E29" s="46">
        <v>0.57499999999999996</v>
      </c>
      <c r="F29" s="52">
        <f>+E29*20</f>
        <v>11.5</v>
      </c>
    </row>
    <row r="30" spans="1:6" x14ac:dyDescent="0.25">
      <c r="A30" s="39" t="s">
        <v>67</v>
      </c>
      <c r="B30" s="41" t="s">
        <v>68</v>
      </c>
      <c r="C30" s="40" t="s">
        <v>69</v>
      </c>
      <c r="D30" s="46" t="s">
        <v>63</v>
      </c>
      <c r="E30" s="46">
        <v>0.115</v>
      </c>
      <c r="F30" s="53">
        <f>+E30*10</f>
        <v>1.1500000000000001</v>
      </c>
    </row>
    <row r="31" spans="1:6" x14ac:dyDescent="0.25">
      <c r="A31" s="39" t="s">
        <v>70</v>
      </c>
      <c r="B31" s="39" t="s">
        <v>71</v>
      </c>
      <c r="C31" s="40" t="s">
        <v>72</v>
      </c>
      <c r="D31" s="46" t="s">
        <v>63</v>
      </c>
      <c r="E31" s="46"/>
      <c r="F31" s="46"/>
    </row>
    <row r="32" spans="1:6" x14ac:dyDescent="0.25">
      <c r="A32" s="36">
        <v>7</v>
      </c>
      <c r="B32" s="36" t="s">
        <v>73</v>
      </c>
      <c r="C32" s="38" t="s">
        <v>74</v>
      </c>
      <c r="D32" s="45" t="s">
        <v>23</v>
      </c>
      <c r="E32" s="45" t="s">
        <v>0</v>
      </c>
      <c r="F32" s="45">
        <f>F33</f>
        <v>250</v>
      </c>
    </row>
    <row r="33" spans="1:6" x14ac:dyDescent="0.25">
      <c r="A33" s="39" t="s">
        <v>75</v>
      </c>
      <c r="B33" s="39" t="s">
        <v>73</v>
      </c>
      <c r="C33" s="40" t="s">
        <v>76</v>
      </c>
      <c r="D33" s="46" t="s">
        <v>77</v>
      </c>
      <c r="E33" s="46">
        <v>9</v>
      </c>
      <c r="F33" s="46">
        <f>+'B1'!N63</f>
        <v>250</v>
      </c>
    </row>
    <row r="34" spans="1:6" x14ac:dyDescent="0.25">
      <c r="A34" s="36">
        <v>8</v>
      </c>
      <c r="B34" s="36" t="s">
        <v>78</v>
      </c>
      <c r="C34" s="38" t="s">
        <v>79</v>
      </c>
      <c r="D34" s="45" t="s">
        <v>23</v>
      </c>
      <c r="E34" s="45" t="s">
        <v>0</v>
      </c>
      <c r="F34" s="45">
        <f>+F40+F42</f>
        <v>14000</v>
      </c>
    </row>
    <row r="35" spans="1:6" x14ac:dyDescent="0.25">
      <c r="A35" s="39" t="s">
        <v>80</v>
      </c>
      <c r="B35" s="39" t="s">
        <v>81</v>
      </c>
      <c r="C35" s="40" t="s">
        <v>82</v>
      </c>
      <c r="D35" s="46" t="s">
        <v>83</v>
      </c>
      <c r="E35" s="46"/>
      <c r="F35" s="46"/>
    </row>
    <row r="36" spans="1:6" x14ac:dyDescent="0.25">
      <c r="A36" s="39" t="s">
        <v>84</v>
      </c>
      <c r="B36" s="39" t="s">
        <v>85</v>
      </c>
      <c r="C36" s="40" t="s">
        <v>86</v>
      </c>
      <c r="D36" s="46" t="s">
        <v>83</v>
      </c>
      <c r="E36" s="46"/>
      <c r="F36" s="46"/>
    </row>
    <row r="37" spans="1:6" x14ac:dyDescent="0.25">
      <c r="A37" s="39" t="s">
        <v>87</v>
      </c>
      <c r="B37" s="39" t="s">
        <v>88</v>
      </c>
      <c r="C37" s="40" t="s">
        <v>89</v>
      </c>
      <c r="D37" s="46" t="s">
        <v>83</v>
      </c>
      <c r="E37" s="46"/>
      <c r="F37" s="46"/>
    </row>
    <row r="38" spans="1:6" x14ac:dyDescent="0.25">
      <c r="A38" s="39" t="s">
        <v>90</v>
      </c>
      <c r="B38" s="39" t="s">
        <v>91</v>
      </c>
      <c r="C38" s="40" t="s">
        <v>92</v>
      </c>
      <c r="D38" s="46" t="s">
        <v>27</v>
      </c>
      <c r="E38" s="46"/>
      <c r="F38" s="46"/>
    </row>
    <row r="39" spans="1:6" x14ac:dyDescent="0.25">
      <c r="A39" s="39" t="s">
        <v>321</v>
      </c>
      <c r="B39" s="39" t="s">
        <v>94</v>
      </c>
      <c r="C39" s="40" t="s">
        <v>95</v>
      </c>
      <c r="D39" s="46" t="s">
        <v>27</v>
      </c>
      <c r="E39" s="46"/>
      <c r="F39" s="46"/>
    </row>
    <row r="40" spans="1:6" ht="18" customHeight="1" x14ac:dyDescent="0.25">
      <c r="A40" s="39" t="s">
        <v>93</v>
      </c>
      <c r="B40" s="39" t="s">
        <v>319</v>
      </c>
      <c r="C40" s="42" t="s">
        <v>316</v>
      </c>
      <c r="D40" s="46" t="s">
        <v>83</v>
      </c>
      <c r="E40" s="46">
        <v>5000</v>
      </c>
      <c r="F40" s="46">
        <v>2500</v>
      </c>
    </row>
    <row r="41" spans="1:6" ht="20.25" customHeight="1" x14ac:dyDescent="0.25">
      <c r="A41" s="39" t="s">
        <v>322</v>
      </c>
      <c r="B41" s="39" t="s">
        <v>320</v>
      </c>
      <c r="C41" s="42" t="s">
        <v>295</v>
      </c>
      <c r="D41" s="46" t="s">
        <v>323</v>
      </c>
      <c r="E41" s="46">
        <f>+'B1'!E66</f>
        <v>0</v>
      </c>
      <c r="F41" s="46"/>
    </row>
    <row r="42" spans="1:6" ht="20.25" customHeight="1" x14ac:dyDescent="0.25">
      <c r="A42" s="39" t="s">
        <v>322</v>
      </c>
      <c r="B42" s="39" t="s">
        <v>326</v>
      </c>
      <c r="C42" s="42" t="s">
        <v>328</v>
      </c>
      <c r="D42" s="46" t="s">
        <v>27</v>
      </c>
      <c r="E42" s="46">
        <v>4</v>
      </c>
      <c r="F42" s="46">
        <v>11500</v>
      </c>
    </row>
    <row r="43" spans="1:6" x14ac:dyDescent="0.25">
      <c r="A43" s="36">
        <v>9</v>
      </c>
      <c r="B43" s="36" t="s">
        <v>96</v>
      </c>
      <c r="C43" s="38" t="s">
        <v>97</v>
      </c>
      <c r="D43" s="45" t="s">
        <v>23</v>
      </c>
      <c r="E43" s="45" t="s">
        <v>0</v>
      </c>
      <c r="F43" s="47">
        <f>F49+F50</f>
        <v>8570</v>
      </c>
    </row>
    <row r="44" spans="1:6" x14ac:dyDescent="0.25">
      <c r="A44" s="36" t="s">
        <v>98</v>
      </c>
      <c r="B44" s="36" t="s">
        <v>99</v>
      </c>
      <c r="C44" s="38" t="s">
        <v>100</v>
      </c>
      <c r="D44" s="46"/>
      <c r="E44" s="46"/>
      <c r="F44" s="46"/>
    </row>
    <row r="45" spans="1:6" x14ac:dyDescent="0.25">
      <c r="A45" s="41" t="s">
        <v>101</v>
      </c>
      <c r="B45" s="41" t="s">
        <v>102</v>
      </c>
      <c r="C45" s="42" t="s">
        <v>103</v>
      </c>
      <c r="D45" s="43" t="s">
        <v>83</v>
      </c>
      <c r="E45" s="46"/>
      <c r="F45" s="46" t="s">
        <v>0</v>
      </c>
    </row>
    <row r="46" spans="1:6" ht="31.5" x14ac:dyDescent="0.25">
      <c r="A46" s="41" t="s">
        <v>104</v>
      </c>
      <c r="B46" s="41" t="s">
        <v>105</v>
      </c>
      <c r="C46" s="42" t="s">
        <v>106</v>
      </c>
      <c r="D46" s="43" t="s">
        <v>188</v>
      </c>
      <c r="E46" s="46"/>
      <c r="F46" s="46"/>
    </row>
    <row r="47" spans="1:6" x14ac:dyDescent="0.25">
      <c r="A47" s="41" t="s">
        <v>107</v>
      </c>
      <c r="B47" s="41" t="s">
        <v>108</v>
      </c>
      <c r="C47" s="42" t="s">
        <v>109</v>
      </c>
      <c r="D47" s="43" t="s">
        <v>27</v>
      </c>
      <c r="E47" s="46"/>
      <c r="F47" s="46"/>
    </row>
    <row r="48" spans="1:6" ht="31.5" x14ac:dyDescent="0.25">
      <c r="A48" s="36" t="s">
        <v>110</v>
      </c>
      <c r="B48" s="36" t="s">
        <v>111</v>
      </c>
      <c r="C48" s="38" t="s">
        <v>112</v>
      </c>
      <c r="D48" s="46"/>
      <c r="E48" s="46"/>
      <c r="F48" s="46"/>
    </row>
    <row r="49" spans="1:6" x14ac:dyDescent="0.25">
      <c r="A49" s="41" t="s">
        <v>113</v>
      </c>
      <c r="B49" s="41" t="s">
        <v>114</v>
      </c>
      <c r="C49" s="42" t="s">
        <v>103</v>
      </c>
      <c r="D49" s="43" t="s">
        <v>83</v>
      </c>
      <c r="E49" s="46">
        <v>2030</v>
      </c>
      <c r="F49" s="46">
        <v>8150</v>
      </c>
    </row>
    <row r="50" spans="1:6" ht="31.5" x14ac:dyDescent="0.25">
      <c r="A50" s="41" t="s">
        <v>115</v>
      </c>
      <c r="B50" s="41" t="s">
        <v>116</v>
      </c>
      <c r="C50" s="42" t="s">
        <v>106</v>
      </c>
      <c r="D50" s="43" t="s">
        <v>188</v>
      </c>
      <c r="E50" s="46">
        <v>10140</v>
      </c>
      <c r="F50" s="44">
        <v>420</v>
      </c>
    </row>
    <row r="51" spans="1:6" x14ac:dyDescent="0.25">
      <c r="A51" s="41" t="s">
        <v>117</v>
      </c>
      <c r="B51" s="41" t="s">
        <v>118</v>
      </c>
      <c r="C51" s="42" t="s">
        <v>109</v>
      </c>
      <c r="D51" s="43" t="s">
        <v>27</v>
      </c>
      <c r="E51" s="46"/>
      <c r="F51" s="44"/>
    </row>
    <row r="52" spans="1:6" x14ac:dyDescent="0.25">
      <c r="A52" s="36">
        <v>10</v>
      </c>
      <c r="B52" s="36" t="s">
        <v>119</v>
      </c>
      <c r="C52" s="38" t="s">
        <v>120</v>
      </c>
      <c r="D52" s="45" t="s">
        <v>23</v>
      </c>
      <c r="E52" s="45" t="s">
        <v>0</v>
      </c>
      <c r="F52" s="45"/>
    </row>
    <row r="53" spans="1:6" x14ac:dyDescent="0.25">
      <c r="A53" s="39" t="s">
        <v>121</v>
      </c>
      <c r="B53" s="39" t="s">
        <v>122</v>
      </c>
      <c r="C53" s="40" t="s">
        <v>123</v>
      </c>
      <c r="D53" s="46" t="s">
        <v>63</v>
      </c>
      <c r="E53" s="46"/>
      <c r="F53" s="46"/>
    </row>
    <row r="54" spans="1:6" ht="18.75" x14ac:dyDescent="0.25">
      <c r="A54" s="39" t="s">
        <v>124</v>
      </c>
      <c r="B54" s="39" t="s">
        <v>125</v>
      </c>
      <c r="C54" s="40" t="s">
        <v>126</v>
      </c>
      <c r="D54" s="46" t="s">
        <v>189</v>
      </c>
      <c r="E54" s="46"/>
      <c r="F54" s="46"/>
    </row>
    <row r="55" spans="1:6" x14ac:dyDescent="0.25">
      <c r="A55" s="39" t="s">
        <v>127</v>
      </c>
      <c r="B55" s="39" t="s">
        <v>128</v>
      </c>
      <c r="C55" s="40" t="s">
        <v>129</v>
      </c>
      <c r="D55" s="46" t="s">
        <v>130</v>
      </c>
      <c r="E55" s="46"/>
      <c r="F55" s="46"/>
    </row>
    <row r="56" spans="1:6" x14ac:dyDescent="0.25">
      <c r="A56" s="39" t="s">
        <v>131</v>
      </c>
      <c r="B56" s="39" t="s">
        <v>132</v>
      </c>
      <c r="C56" s="40" t="s">
        <v>133</v>
      </c>
      <c r="D56" s="46" t="s">
        <v>134</v>
      </c>
      <c r="E56" s="46"/>
      <c r="F56" s="46"/>
    </row>
    <row r="57" spans="1:6" x14ac:dyDescent="0.25">
      <c r="A57" s="36">
        <v>11</v>
      </c>
      <c r="B57" s="36" t="s">
        <v>2</v>
      </c>
      <c r="C57" s="38" t="s">
        <v>135</v>
      </c>
      <c r="D57" s="45" t="s">
        <v>23</v>
      </c>
      <c r="E57" s="45" t="s">
        <v>0</v>
      </c>
      <c r="F57" s="45"/>
    </row>
    <row r="58" spans="1:6" x14ac:dyDescent="0.25">
      <c r="A58" s="39" t="s">
        <v>136</v>
      </c>
      <c r="B58" s="39" t="s">
        <v>137</v>
      </c>
      <c r="C58" s="40" t="s">
        <v>138</v>
      </c>
      <c r="D58" s="46" t="s">
        <v>27</v>
      </c>
      <c r="E58" s="46"/>
      <c r="F58" s="46"/>
    </row>
    <row r="59" spans="1:6" x14ac:dyDescent="0.25">
      <c r="A59" s="39" t="s">
        <v>139</v>
      </c>
      <c r="B59" s="39" t="s">
        <v>140</v>
      </c>
      <c r="C59" s="40" t="s">
        <v>141</v>
      </c>
      <c r="D59" s="46" t="s">
        <v>27</v>
      </c>
      <c r="E59" s="46"/>
      <c r="F59" s="46"/>
    </row>
    <row r="60" spans="1:6" x14ac:dyDescent="0.25">
      <c r="A60" s="39" t="s">
        <v>142</v>
      </c>
      <c r="B60" s="39" t="s">
        <v>143</v>
      </c>
      <c r="C60" s="40" t="s">
        <v>144</v>
      </c>
      <c r="D60" s="46" t="s">
        <v>27</v>
      </c>
      <c r="E60" s="46"/>
      <c r="F60" s="46"/>
    </row>
    <row r="61" spans="1:6" x14ac:dyDescent="0.25">
      <c r="A61" s="36">
        <v>12</v>
      </c>
      <c r="B61" s="36" t="s">
        <v>145</v>
      </c>
      <c r="C61" s="38" t="s">
        <v>146</v>
      </c>
      <c r="D61" s="45" t="s">
        <v>23</v>
      </c>
      <c r="E61" s="45" t="s">
        <v>0</v>
      </c>
      <c r="F61" s="45"/>
    </row>
    <row r="62" spans="1:6" x14ac:dyDescent="0.25">
      <c r="A62" s="39" t="s">
        <v>147</v>
      </c>
      <c r="B62" s="39" t="s">
        <v>148</v>
      </c>
      <c r="C62" s="40" t="s">
        <v>149</v>
      </c>
      <c r="D62" s="46" t="s">
        <v>27</v>
      </c>
      <c r="E62" s="46"/>
      <c r="F62" s="46"/>
    </row>
    <row r="63" spans="1:6" x14ac:dyDescent="0.25">
      <c r="A63" s="39" t="s">
        <v>150</v>
      </c>
      <c r="B63" s="39" t="s">
        <v>151</v>
      </c>
      <c r="C63" s="40" t="s">
        <v>152</v>
      </c>
      <c r="D63" s="46" t="s">
        <v>27</v>
      </c>
      <c r="E63" s="46"/>
      <c r="F63" s="46"/>
    </row>
    <row r="64" spans="1:6" ht="31.5" x14ac:dyDescent="0.25">
      <c r="A64" s="39" t="s">
        <v>153</v>
      </c>
      <c r="B64" s="39" t="s">
        <v>154</v>
      </c>
      <c r="C64" s="40" t="s">
        <v>155</v>
      </c>
      <c r="D64" s="46" t="s">
        <v>27</v>
      </c>
      <c r="E64" s="46"/>
      <c r="F64" s="46"/>
    </row>
    <row r="65" spans="1:6" x14ac:dyDescent="0.25">
      <c r="A65" s="36">
        <v>13</v>
      </c>
      <c r="B65" s="36" t="s">
        <v>156</v>
      </c>
      <c r="C65" s="38" t="s">
        <v>157</v>
      </c>
      <c r="D65" s="45" t="s">
        <v>23</v>
      </c>
      <c r="E65" s="45" t="s">
        <v>0</v>
      </c>
      <c r="F65" s="45"/>
    </row>
    <row r="66" spans="1:6" x14ac:dyDescent="0.25">
      <c r="A66" s="39" t="s">
        <v>158</v>
      </c>
      <c r="B66" s="39" t="s">
        <v>159</v>
      </c>
      <c r="C66" s="40" t="s">
        <v>160</v>
      </c>
      <c r="D66" s="46" t="s">
        <v>23</v>
      </c>
      <c r="E66" s="46" t="s">
        <v>0</v>
      </c>
      <c r="F66" s="46"/>
    </row>
    <row r="67" spans="1:6" x14ac:dyDescent="0.25">
      <c r="A67" s="39" t="s">
        <v>161</v>
      </c>
      <c r="B67" s="39" t="s">
        <v>162</v>
      </c>
      <c r="C67" s="40" t="s">
        <v>163</v>
      </c>
      <c r="D67" s="46" t="s">
        <v>23</v>
      </c>
      <c r="E67" s="46" t="s">
        <v>0</v>
      </c>
      <c r="F67" s="46"/>
    </row>
    <row r="68" spans="1:6" ht="31.5" x14ac:dyDescent="0.25">
      <c r="A68" s="36">
        <v>14</v>
      </c>
      <c r="B68" s="36" t="s">
        <v>164</v>
      </c>
      <c r="C68" s="38" t="s">
        <v>165</v>
      </c>
      <c r="D68" s="45" t="s">
        <v>23</v>
      </c>
      <c r="E68" s="45" t="s">
        <v>0</v>
      </c>
      <c r="F68" s="46"/>
    </row>
    <row r="69" spans="1:6" x14ac:dyDescent="0.25">
      <c r="A69" s="36">
        <v>15</v>
      </c>
      <c r="B69" s="36" t="s">
        <v>166</v>
      </c>
      <c r="C69" s="38" t="s">
        <v>167</v>
      </c>
      <c r="D69" s="45" t="s">
        <v>23</v>
      </c>
      <c r="E69" s="48" t="s">
        <v>0</v>
      </c>
      <c r="F69" s="46"/>
    </row>
    <row r="70" spans="1:6" x14ac:dyDescent="0.25">
      <c r="A70" s="39" t="s">
        <v>168</v>
      </c>
      <c r="B70" s="39" t="s">
        <v>169</v>
      </c>
      <c r="C70" s="40" t="s">
        <v>170</v>
      </c>
      <c r="D70" s="46" t="s">
        <v>27</v>
      </c>
      <c r="E70" s="46"/>
      <c r="F70" s="46"/>
    </row>
    <row r="71" spans="1:6" x14ac:dyDescent="0.25">
      <c r="A71" s="39" t="s">
        <v>171</v>
      </c>
      <c r="B71" s="39" t="s">
        <v>172</v>
      </c>
      <c r="C71" s="40" t="s">
        <v>173</v>
      </c>
      <c r="D71" s="46" t="s">
        <v>27</v>
      </c>
      <c r="E71" s="46"/>
      <c r="F71" s="46"/>
    </row>
    <row r="72" spans="1:6" ht="18.75" x14ac:dyDescent="0.25">
      <c r="A72" s="39" t="s">
        <v>174</v>
      </c>
      <c r="B72" s="39" t="s">
        <v>175</v>
      </c>
      <c r="C72" s="40" t="s">
        <v>176</v>
      </c>
      <c r="D72" s="46" t="s">
        <v>190</v>
      </c>
      <c r="E72" s="46"/>
      <c r="F72" s="46"/>
    </row>
    <row r="73" spans="1:6" ht="31.5" x14ac:dyDescent="0.25">
      <c r="A73" s="39" t="s">
        <v>177</v>
      </c>
      <c r="B73" s="39" t="s">
        <v>178</v>
      </c>
      <c r="C73" s="40" t="s">
        <v>179</v>
      </c>
      <c r="D73" s="46" t="s">
        <v>134</v>
      </c>
      <c r="E73" s="46"/>
      <c r="F73" s="46"/>
    </row>
    <row r="74" spans="1:6" x14ac:dyDescent="0.25">
      <c r="A74" s="36">
        <v>16</v>
      </c>
      <c r="B74" s="36"/>
      <c r="C74" s="38" t="s">
        <v>180</v>
      </c>
      <c r="D74" s="46"/>
      <c r="E74" s="46"/>
      <c r="F74" s="46"/>
    </row>
    <row r="75" spans="1:6" x14ac:dyDescent="0.25">
      <c r="A75" s="39"/>
      <c r="B75" s="67" t="s">
        <v>181</v>
      </c>
      <c r="C75" s="67"/>
      <c r="D75" s="45" t="s">
        <v>23</v>
      </c>
      <c r="E75" s="48" t="s">
        <v>0</v>
      </c>
      <c r="F75" s="55">
        <f>+F43+F32+F14+F25+F34</f>
        <v>22983.65</v>
      </c>
    </row>
    <row r="76" spans="1:6" x14ac:dyDescent="0.25">
      <c r="A76" s="5" t="s">
        <v>182</v>
      </c>
    </row>
    <row r="77" spans="1:6" x14ac:dyDescent="0.25">
      <c r="A77" s="6" t="s">
        <v>304</v>
      </c>
    </row>
    <row r="78" spans="1:6" x14ac:dyDescent="0.25">
      <c r="A78" s="6" t="s">
        <v>183</v>
      </c>
    </row>
    <row r="79" spans="1:6" x14ac:dyDescent="0.25">
      <c r="A79" s="4"/>
    </row>
    <row r="80" spans="1:6" x14ac:dyDescent="0.25">
      <c r="B80" s="15" t="s">
        <v>184</v>
      </c>
      <c r="E80" s="15" t="s">
        <v>186</v>
      </c>
    </row>
    <row r="81" spans="1:5" x14ac:dyDescent="0.25">
      <c r="B81" s="17" t="s">
        <v>185</v>
      </c>
      <c r="E81" s="17" t="s">
        <v>187</v>
      </c>
    </row>
    <row r="85" spans="1:5" x14ac:dyDescent="0.25">
      <c r="A85" s="66"/>
      <c r="B85" s="66"/>
      <c r="C85" s="66"/>
    </row>
  </sheetData>
  <mergeCells count="9">
    <mergeCell ref="A85:C85"/>
    <mergeCell ref="B75:C75"/>
    <mergeCell ref="A4:F4"/>
    <mergeCell ref="A5:F5"/>
    <mergeCell ref="A6:A7"/>
    <mergeCell ref="B6:B7"/>
    <mergeCell ref="C6:C7"/>
    <mergeCell ref="D6:D7"/>
    <mergeCell ref="E6:F6"/>
  </mergeCells>
  <pageMargins left="0.7" right="0.7" top="0.75" bottom="0.75" header="0.3" footer="0.3"/>
  <pageSetup paperSize="9" scale="83" fitToHeight="0" orientation="portrait" verticalDpi="300" r:id="rId1"/>
  <headerFooter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7</vt:i4>
      </vt:variant>
    </vt:vector>
  </HeadingPairs>
  <TitlesOfParts>
    <vt:vector size="10" baseType="lpstr">
      <vt:lpstr>B1</vt:lpstr>
      <vt:lpstr>B2</vt:lpstr>
      <vt:lpstr>Sheet1</vt:lpstr>
      <vt:lpstr>'B1'!loai_8</vt:lpstr>
      <vt:lpstr>'B1'!loai_8_name</vt:lpstr>
      <vt:lpstr>'B2'!loai_9</vt:lpstr>
      <vt:lpstr>'B2'!loai_9_name</vt:lpstr>
      <vt:lpstr>'B1'!Print_Area</vt:lpstr>
      <vt:lpstr>'B2'!Print_Area</vt:lpstr>
      <vt:lpstr>'B1'!Print_Titles</vt:lpstr>
    </vt:vector>
  </TitlesOfParts>
  <Company>Truong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Nguyen</dc:creator>
  <cp:lastModifiedBy>Admin</cp:lastModifiedBy>
  <cp:lastPrinted>2021-12-21T14:40:58Z</cp:lastPrinted>
  <dcterms:created xsi:type="dcterms:W3CDTF">2019-06-13T02:22:48Z</dcterms:created>
  <dcterms:modified xsi:type="dcterms:W3CDTF">2021-12-21T14:41:04Z</dcterms:modified>
</cp:coreProperties>
</file>