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156CA8EB-08D8-4166-AEF4-4929B77D369A}" xr6:coauthVersionLast="36" xr6:coauthVersionMax="36" xr10:uidLastSave="{00000000-0000-0000-0000-000000000000}"/>
  <bookViews>
    <workbookView xWindow="0" yWindow="0" windowWidth="15345" windowHeight="4470" activeTab="2" xr2:uid="{00000000-000D-0000-FFFF-FFFF00000000}"/>
  </bookViews>
  <sheets>
    <sheet name="Phụ lục 1-CCHC" sheetId="7" r:id="rId1"/>
    <sheet name="Phụ lục 2-KH-CCHC" sheetId="9" r:id="rId2"/>
    <sheet name="Phụ lục 3-KQ-TTHC" sheetId="1" r:id="rId3"/>
    <sheet name="Phụ lục 4 TTHC- QH" sheetId="6"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E10" i="1"/>
  <c r="F10" i="1"/>
  <c r="H10" i="1"/>
  <c r="I10" i="1"/>
  <c r="J10" i="1"/>
  <c r="M10" i="1"/>
  <c r="C11" i="1"/>
  <c r="G11" i="1"/>
  <c r="K11" i="1"/>
  <c r="O11" i="1"/>
  <c r="P11" i="1"/>
  <c r="C12" i="1"/>
  <c r="G12" i="1"/>
  <c r="K12" i="1"/>
  <c r="L12" i="1" s="1"/>
  <c r="Q12" i="1" s="1"/>
  <c r="O12" i="1"/>
  <c r="P12" i="1"/>
  <c r="C13" i="1"/>
  <c r="G13" i="1"/>
  <c r="L13" i="1"/>
  <c r="O13" i="1"/>
  <c r="P13" i="1"/>
  <c r="Q13" i="1"/>
  <c r="C14" i="1"/>
  <c r="G14" i="1"/>
  <c r="O14" i="1"/>
  <c r="P14" i="1"/>
  <c r="Q14" i="1"/>
  <c r="C15" i="1"/>
  <c r="G15" i="1"/>
  <c r="K15" i="1"/>
  <c r="L15" i="1" s="1"/>
  <c r="Q15" i="1" s="1"/>
  <c r="O15" i="1"/>
  <c r="P15" i="1"/>
  <c r="C16" i="1"/>
  <c r="G16" i="1"/>
  <c r="K16" i="1"/>
  <c r="L16" i="1"/>
  <c r="Q16" i="1" s="1"/>
  <c r="O16" i="1"/>
  <c r="P16" i="1"/>
  <c r="C17" i="1"/>
  <c r="G17" i="1"/>
  <c r="K17" i="1"/>
  <c r="L17" i="1" s="1"/>
  <c r="Q17" i="1" s="1"/>
  <c r="O17" i="1"/>
  <c r="P17" i="1"/>
  <c r="C18" i="1"/>
  <c r="G18" i="1"/>
  <c r="K18" i="1"/>
  <c r="L18" i="1"/>
  <c r="Q18" i="1" s="1"/>
  <c r="O18" i="1"/>
  <c r="P18" i="1"/>
  <c r="C19" i="1"/>
  <c r="K19" i="1" s="1"/>
  <c r="L19" i="1" s="1"/>
  <c r="Q19" i="1" s="1"/>
  <c r="G19" i="1"/>
  <c r="O19" i="1"/>
  <c r="P19" i="1"/>
  <c r="C20" i="1"/>
  <c r="G20" i="1"/>
  <c r="K20" i="1"/>
  <c r="L20" i="1" s="1"/>
  <c r="Q20" i="1" s="1"/>
  <c r="O20" i="1"/>
  <c r="P20" i="1"/>
  <c r="C21" i="1"/>
  <c r="K21" i="1" s="1"/>
  <c r="L21" i="1" s="1"/>
  <c r="Q21" i="1" s="1"/>
  <c r="G21" i="1"/>
  <c r="O21" i="1"/>
  <c r="P21" i="1"/>
  <c r="C22" i="1"/>
  <c r="G22" i="1"/>
  <c r="O22" i="1"/>
  <c r="P22" i="1"/>
  <c r="Q22" i="1"/>
  <c r="C23" i="1"/>
  <c r="G23" i="1"/>
  <c r="O23" i="1"/>
  <c r="P23" i="1"/>
  <c r="Q23" i="1"/>
  <c r="N23" i="1" l="1"/>
  <c r="N20" i="1"/>
  <c r="N14" i="1"/>
  <c r="N15" i="1"/>
  <c r="N12" i="1"/>
  <c r="N22" i="1"/>
  <c r="N16" i="1"/>
  <c r="C10" i="1"/>
  <c r="N13" i="1"/>
  <c r="N17" i="1"/>
  <c r="N18" i="1"/>
  <c r="N19" i="1"/>
  <c r="P10" i="1"/>
  <c r="N21" i="1"/>
  <c r="O10" i="1"/>
  <c r="K10" i="1"/>
  <c r="G10" i="1"/>
  <c r="L11" i="1"/>
  <c r="D74" i="7"/>
  <c r="D66" i="7"/>
  <c r="D65" i="7"/>
  <c r="Q11" i="1" l="1"/>
  <c r="L10" i="1"/>
  <c r="G53" i="9"/>
  <c r="E53" i="9"/>
  <c r="H53" i="9" s="1"/>
  <c r="G52" i="9"/>
  <c r="E52" i="9"/>
  <c r="H52" i="9" s="1"/>
  <c r="Q10" i="1" l="1"/>
  <c r="N11" i="1"/>
  <c r="N10" i="1" s="1"/>
  <c r="H51" i="9"/>
  <c r="G51" i="9"/>
  <c r="H50" i="9"/>
  <c r="G50" i="9"/>
  <c r="H49" i="9"/>
  <c r="G49" i="9"/>
  <c r="H48" i="9"/>
  <c r="G48" i="9"/>
  <c r="H47" i="9"/>
  <c r="G47" i="9"/>
  <c r="H46" i="9"/>
  <c r="G46" i="9"/>
  <c r="H45" i="9"/>
  <c r="G45" i="9"/>
  <c r="H44" i="9"/>
  <c r="G44" i="9"/>
  <c r="H43" i="9"/>
  <c r="G43" i="9"/>
  <c r="H42" i="9"/>
  <c r="G42" i="9"/>
  <c r="H41" i="9"/>
  <c r="G41" i="9"/>
  <c r="H40" i="9"/>
  <c r="H39" i="9"/>
  <c r="H38" i="9"/>
  <c r="C35" i="6" l="1"/>
  <c r="C33" i="6"/>
  <c r="C30" i="6"/>
  <c r="C22" i="6"/>
  <c r="C9" i="6"/>
  <c r="C54" i="6" l="1"/>
</calcChain>
</file>

<file path=xl/sharedStrings.xml><?xml version="1.0" encoding="utf-8"?>
<sst xmlns="http://schemas.openxmlformats.org/spreadsheetml/2006/main" count="824" uniqueCount="640">
  <si>
    <t>Phụ lục 3-TTHC</t>
  </si>
  <si>
    <t>TÌNH HÌNH, KẾT QUẢ GIẢI QUYẾT THỦ TỤC HÀNH CHÍNH</t>
  </si>
  <si>
    <t>(Từ ngày 16 tháng 12 năm 2020 đến ngày 31 tháng 8 năm 2021)</t>
  </si>
  <si>
    <t>Đơn vị tính: Số hồ sơ TTHC</t>
  </si>
  <si>
    <t>STT</t>
  </si>
  <si>
    <t>Lĩnh vực, công việc giải quyết theo cấp</t>
  </si>
  <si>
    <t>Số hồ sơ nhận giải quyết</t>
  </si>
  <si>
    <t>Kết quả giải quyết</t>
  </si>
  <si>
    <t>Số hồ sơ giải quyết theo cơ chế một cửa</t>
  </si>
  <si>
    <t>Tổng số</t>
  </si>
  <si>
    <t>Trong đó</t>
  </si>
  <si>
    <t>Số hồ sơ đã giải quyết</t>
  </si>
  <si>
    <t>Số hồ sơ đang giải quyết</t>
  </si>
  <si>
    <t>Đã giải quyết</t>
  </si>
  <si>
    <t>Đang giải quyết</t>
  </si>
  <si>
    <t>Số mới tiếp nhận trực tuyến</t>
  </si>
  <si>
    <t>Số kỳ trước chuyển qua</t>
  </si>
  <si>
    <t>Số mới tiếp nhận (trực tiếp hoặc dịch vụ bưu chính)</t>
  </si>
  <si>
    <t>Trả trước hạn</t>
  </si>
  <si>
    <t>Trả đúng hạn</t>
  </si>
  <si>
    <t>Trả quá hạn</t>
  </si>
  <si>
    <t>Chưa đến hạn</t>
  </si>
  <si>
    <t>Quá hạn</t>
  </si>
  <si>
    <t>Đúng hạn</t>
  </si>
  <si>
    <t>I</t>
  </si>
  <si>
    <t>CẤP HUYỆN</t>
  </si>
  <si>
    <t>Lĩnh vực Bảo trợ xã hội cấp huyện</t>
  </si>
  <si>
    <t>Lĩnh vực Giáo dục và Đào tạo</t>
  </si>
  <si>
    <t>Lĩnh vực Hộ tịch cấp huyện</t>
  </si>
  <si>
    <t>Lĩnh vực Kinh doanh khí cấp huyện</t>
  </si>
  <si>
    <t>Lĩnh vực Lễ hội cấp huyện</t>
  </si>
  <si>
    <t>Lĩnh vực Lưu thông hàng hóa trong nước cấp huyện</t>
  </si>
  <si>
    <t>Lĩnh vực Môi trường cấp huyện</t>
  </si>
  <si>
    <t>Lĩnh vực Quản lý hoạt động xây dựng cấp huyện</t>
  </si>
  <si>
    <t>Lĩnh vực Quy hoạch xây dựng, kiến trúc cấp huyện</t>
  </si>
  <si>
    <t>Lĩnh vực Tài Chính cấp huyện</t>
  </si>
  <si>
    <t>Lĩnh vực Thành lập và hoạt động doanh nghiệp (hộ kinh doanh) cấp huyện</t>
  </si>
  <si>
    <t>Lĩnh vực Đăng ký biện pháp bảo đảm cấp huyện</t>
  </si>
  <si>
    <t>Lĩnh vực Đất đai cấp huyện</t>
  </si>
  <si>
    <t>II</t>
  </si>
  <si>
    <t>Lĩnh vực Tư pháp, công chứng, chứng thực</t>
  </si>
  <si>
    <t>Lĩnh vực Lao động TB&amp;XH</t>
  </si>
  <si>
    <t>Lĩnh vực Văn hóa</t>
  </si>
  <si>
    <t>Lĩnh vực dân tộc</t>
  </si>
  <si>
    <t>Lĩnh vực Tài nguyên &amp; môi trường</t>
  </si>
  <si>
    <t>Lĩnh vực Nội vụ</t>
  </si>
  <si>
    <t>Phòng Chống tham nhũng</t>
  </si>
  <si>
    <t>Lĩnh vực thi đua khen thưởng</t>
  </si>
  <si>
    <t>Thủ tục hòa giải tranh chấp đất đai</t>
  </si>
  <si>
    <t>Lĩnh vực Nông nghiệp và PTNT, lâm nghiệp</t>
  </si>
  <si>
    <t>Lĩnh vực người có công</t>
  </si>
  <si>
    <t>Lĩnh vực Bồi thường nhà nước</t>
  </si>
  <si>
    <t>Lĩnh vực y tế</t>
  </si>
  <si>
    <t>Phụ lục 4-TTHC</t>
  </si>
  <si>
    <t>––––––––––––––––</t>
  </si>
  <si>
    <t xml:space="preserve">NGUYÊN NHÂN QUÁ HẠN ĐỐI VỚI CÁC TRƯỜNG HỢP TỒN ĐỌNG TRONG GIẢI QUYẾT TTHC </t>
  </si>
  <si>
    <t>Lĩnh vực, công việc giải quyết</t>
  </si>
  <si>
    <t>Số lượng hồ sơ</t>
  </si>
  <si>
    <t>Nguyên nhân quá hạn</t>
  </si>
  <si>
    <t>Ghi chú</t>
  </si>
  <si>
    <t xml:space="preserve"> Lĩnh vực Tư pháp Hộ tịch</t>
  </si>
  <si>
    <t>Cấp bản sao trích lục hộ tịch (cấp xã)</t>
  </si>
  <si>
    <t>Hồ sơ thực tế đã trả kết quả cho người dân, Bộ phận chuyên môn chưa chuyển hồ sơ trên DVC để kết thúc quá trình giải quyết</t>
  </si>
  <si>
    <t>Thủ tục cấp Giấy xác nhận tình trạng hôn nhân</t>
  </si>
  <si>
    <t>Thủ tục đăng ký kết hôn</t>
  </si>
  <si>
    <t>Thủ tục đăng ký khai sinh</t>
  </si>
  <si>
    <t>Thủ tục đăng ký khai sinh cho người đã có hồ sơ, giấy tờ cá nhân</t>
  </si>
  <si>
    <t>Thủ tục đăng ký khai tử</t>
  </si>
  <si>
    <t>Thủ tục đăng ký lại khai sinh</t>
  </si>
  <si>
    <t>Thủ tục thay đổi, cải chính, bổ sung hộ tịch, xác định lại dân tộc</t>
  </si>
  <si>
    <t>Lĩnh vực Phòng chống tham nhũng</t>
  </si>
  <si>
    <t>thủ tục thực hiện việc kê khai tài sản thu nhập</t>
  </si>
  <si>
    <t>Hồ sơ test tập huấn</t>
  </si>
  <si>
    <t>III</t>
  </si>
  <si>
    <t>Thủ tục tặng Giấy khen của Chủ tịch UBND cấp xã về thực hiện nhiệm vụ chính trị</t>
  </si>
  <si>
    <t>IV</t>
  </si>
  <si>
    <t xml:space="preserve"> Lĩnh vực Đất đai</t>
  </si>
  <si>
    <t>Cấp đổi Giấy chứng nhận quyền sử dụng đất, quyền sở hữu nhà ở và tài sản khác gắn liền với đất</t>
  </si>
  <si>
    <t>Cấp Giấy chứng nhận quyền sử dụng đất, quyền sở hữu nhà ở và tài sản khác gắn liền với đất cho người đã đăng ký quyền sử dụng đất lần đầu</t>
  </si>
  <si>
    <t>Đăng ký và cấp Giấy chứng nhận quyền sử dụng đất, quyền sở hữu nhà ở và tài sản khác gắn liền với đất lần đầu</t>
  </si>
  <si>
    <t>Xác nhận tiếp tục sử dụng đất nông nghiệp của hộ gia đình, cá nhân khi hết hạn sử dụng đất đối với trường hợp có nhu cầu</t>
  </si>
  <si>
    <t>V</t>
  </si>
  <si>
    <t>VI</t>
  </si>
  <si>
    <t>Đăng ký khai thác tận dụng gỗ rừng trồng bằng vốn tự đầu tư, khi chuyển sang trồng cao su của tổ chức, hộ gia đình, cá nhân, công đồng dân cư thôn</t>
  </si>
  <si>
    <t>VII</t>
  </si>
  <si>
    <t>Lĩnh vực giao dịch đảm bảo</t>
  </si>
  <si>
    <t>Đăng ký thế chấp quyền sử dụng đất, tài sản gắn liền với đất</t>
  </si>
  <si>
    <t>Xoá đăng ký thế chấp</t>
  </si>
  <si>
    <t>VIII</t>
  </si>
  <si>
    <t>Lĩnh vực chứng thực</t>
  </si>
  <si>
    <t>Chứng thực bản sao từ bản chính giấy tờ, văn bản do cơ quan, tổ chức có thẩm quyền của Việt Nam cấp hoặc chứng nhận</t>
  </si>
  <si>
    <t>IX</t>
  </si>
  <si>
    <t>Bảo trợ xã hội</t>
  </si>
  <si>
    <t>Chi trả trợ cấp xã hội hàng tháng khi đối tượng thay đổi nơi cư trú trong cùng địa bàn quận, huyện, thị xã, thành phố thuộc tỉnh</t>
  </si>
  <si>
    <t>Đổi, cấp lại Giấy xác nhận khuyết tật</t>
  </si>
  <si>
    <t>Hỗ trợ chi phí mai táng cho đối tượng bảo trợ xã hội (được trợ giúp xã hội thường xuyên tại cộng đồng)</t>
  </si>
  <si>
    <t>Thực hiện, điều chỉnh, thôi hưởng trợ cấp xã hội hàng tháng cho đối tượng bảo trợ xã hội (bao gồm cả người khuyết tật; người khuyết tật mang thai, nuôi con dưới 36 tháng tuổi)</t>
  </si>
  <si>
    <t>Xác định, xác định lại mức độ khuyết tật và cấp Giấy xác nhận khuyết tật</t>
  </si>
  <si>
    <t>X</t>
  </si>
  <si>
    <t>Hưởng mai táng phí, trợ cấp một lần khi người có công với cách mạng từ trần</t>
  </si>
  <si>
    <t>XI</t>
  </si>
  <si>
    <t>Giải quyết yêu cầu bồi thường tại cơ quan trực tiếp quản lý người thi hành công vụ gây thiệt hại (cấp xã)</t>
  </si>
  <si>
    <t>XII</t>
  </si>
  <si>
    <t>Công nhận người có uy tín trong đồng bào dân tộc thiểu số</t>
  </si>
  <si>
    <t>Đưa ra khỏi danh sách người có uy tín trong đồng bào dân tộc thiểu số</t>
  </si>
  <si>
    <t>XIII</t>
  </si>
  <si>
    <t>Lĩnh vực văn hoá</t>
  </si>
  <si>
    <t>Thủ tục xét tặng danh hiệu Gia đình văn hóa hàng năm</t>
  </si>
  <si>
    <t>Thủ tục xét tặng Giấy khen Gia đình văn hóa</t>
  </si>
  <si>
    <t>XIV</t>
  </si>
  <si>
    <t xml:space="preserve"> Lĩnh vực kinh doanh khí</t>
  </si>
  <si>
    <t>Cấp Giấy chứng nhận đủ điều kiện cửa hàng bán lẻ LPG chai</t>
  </si>
  <si>
    <t xml:space="preserve"> ...</t>
  </si>
  <si>
    <t>(Từ ngày 15 tháng 12 năm 2020 đến ngày 31 tháng 8 năm 2021)</t>
  </si>
  <si>
    <t>CẤP XÃ</t>
  </si>
  <si>
    <t>UBND HUYỆN TUẦN GIÁO</t>
  </si>
  <si>
    <r>
      <rPr>
        <b/>
        <sz val="14"/>
        <rFont val="Times New Roman"/>
      </rPr>
      <t>Phụ lục 1-CCHC</t>
    </r>
  </si>
  <si>
    <t>THỐNG KÊ KẾT QUẢ THỰC HIỆN CÔNG TÁC CẢI CÁCH HÀNH CHÍNH NĂM 2021</t>
  </si>
  <si>
    <t>TẠI CÁC CƠ QUAN TẠI CÁC CƠ QUAN CHUYÊN MÔN THUỘC UBND HUYỆN</t>
  </si>
  <si>
    <t>Từ ngày: 01/01/2021 Đến ngày: 13/09/2021</t>
  </si>
  <si>
    <t xml:space="preserve">(Kèm theo Báo cáo số ………/BC-UBND ngày  …     tháng 9 năm 2021 của UBND huyện Tuần Giáo) </t>
  </si>
  <si>
    <r>
      <rPr>
        <b/>
        <sz val="13"/>
        <rFont val="Times New Roman"/>
        <family val="1"/>
      </rPr>
      <t>STT</t>
    </r>
  </si>
  <si>
    <r>
      <rPr>
        <b/>
        <sz val="11"/>
        <rFont val="Times New Roman"/>
      </rPr>
      <t>Chỉ tiêu thống kê</t>
    </r>
  </si>
  <si>
    <r>
      <rPr>
        <b/>
        <sz val="11"/>
        <rFont val="Times New Roman"/>
      </rPr>
      <t>Kết quả thống kê</t>
    </r>
  </si>
  <si>
    <r>
      <rPr>
        <b/>
        <sz val="11"/>
        <rFont val="Times New Roman"/>
      </rPr>
      <t>Ghi chú</t>
    </r>
  </si>
  <si>
    <r>
      <rPr>
        <b/>
        <sz val="11"/>
        <rFont val="Times New Roman"/>
      </rPr>
      <t>Đơn vị tính</t>
    </r>
  </si>
  <si>
    <r>
      <rPr>
        <b/>
        <sz val="11"/>
        <rFont val="Times New Roman"/>
      </rPr>
      <t>Số liệu</t>
    </r>
  </si>
  <si>
    <r>
      <rPr>
        <b/>
        <sz val="13"/>
        <rFont val="Times New Roman"/>
        <family val="1"/>
      </rPr>
      <t>1.</t>
    </r>
  </si>
  <si>
    <r>
      <rPr>
        <b/>
        <sz val="11"/>
        <rFont val="Times New Roman"/>
      </rPr>
      <t>Công tác chỉ đạo điều hành CCHC</t>
    </r>
  </si>
  <si>
    <t>1.1.</t>
  </si>
  <si>
    <r>
      <rPr>
        <sz val="11"/>
        <rFont val="Times New Roman"/>
      </rPr>
      <t>Kế hoạch CCHC</t>
    </r>
  </si>
  <si>
    <t>Kế hoạch</t>
  </si>
  <si>
    <t>01</t>
  </si>
  <si>
    <t>1.1.1.</t>
  </si>
  <si>
    <r>
      <rPr>
        <sz val="11"/>
        <rFont val="Times New Roman"/>
      </rPr>
      <t>Số nhiệm vụ đề ra trong kế hoạch</t>
    </r>
  </si>
  <si>
    <t>Nhiệm vụ</t>
  </si>
  <si>
    <t>1.1.2.</t>
  </si>
  <si>
    <r>
      <rPr>
        <sz val="11"/>
        <rFont val="Times New Roman"/>
      </rPr>
      <t>Số nhiệm vụ đã hoàn thành</t>
    </r>
  </si>
  <si>
    <t>1.1.3.</t>
  </si>
  <si>
    <r>
      <rPr>
        <sz val="11"/>
        <rFont val="Times New Roman"/>
      </rPr>
      <t>Số văn bản chỉ đạo CCHC đã ban hành</t>
    </r>
  </si>
  <si>
    <t>Văn bản</t>
  </si>
  <si>
    <t>1.2.</t>
  </si>
  <si>
    <r>
      <rPr>
        <sz val="11"/>
        <rFont val="Times New Roman"/>
      </rPr>
      <t>Kiểm tra CCHC</t>
    </r>
  </si>
  <si>
    <t>Đơn vị</t>
  </si>
  <si>
    <r>
      <rPr>
        <sz val="11"/>
        <rFont val="Times New Roman"/>
      </rPr>
      <t>Số phòng, ban, đơn vị trực thuộc đã kiểm tra</t>
    </r>
  </si>
  <si>
    <t>Cơ quan, đơn vị</t>
  </si>
  <si>
    <t>06</t>
  </si>
  <si>
    <r>
      <rPr>
        <sz val="11"/>
        <rFont val="Times New Roman"/>
      </rPr>
      <t>Số UBND cấp xã đã kiểm tra (Sử dụng cho UBND cấp huyện)</t>
    </r>
  </si>
  <si>
    <t>UBND xã</t>
  </si>
  <si>
    <r>
      <rPr>
        <sz val="11"/>
        <rFont val="Times New Roman"/>
      </rPr>
      <t>Số vấn đề phát hiện qua kiểm tra</t>
    </r>
  </si>
  <si>
    <t xml:space="preserve">Vấn đề </t>
  </si>
  <si>
    <t>03</t>
  </si>
  <si>
    <t>1.1.4.</t>
  </si>
  <si>
    <r>
      <rPr>
        <sz val="11"/>
        <rFont val="Times New Roman"/>
      </rPr>
      <t>Số vấn đề phát hiện đã xử lý xong</t>
    </r>
  </si>
  <si>
    <t>1.3.</t>
  </si>
  <si>
    <r>
      <rPr>
        <sz val="11"/>
        <rFont val="Times New Roman"/>
      </rPr>
      <t>Thực hiện nhiệm vụ UBND tỉnh giao</t>
    </r>
  </si>
  <si>
    <t>1.3.1.</t>
  </si>
  <si>
    <r>
      <rPr>
        <sz val="11"/>
        <rFont val="Times New Roman"/>
      </rPr>
      <t>Tổng số nhiệm vụ được giao</t>
    </r>
  </si>
  <si>
    <r>
      <rPr>
        <sz val="11"/>
        <rFont val="Times New Roman"/>
      </rPr>
      <t>Nhiệm vụ</t>
    </r>
  </si>
  <si>
    <t>1.3.2.</t>
  </si>
  <si>
    <r>
      <rPr>
        <sz val="11"/>
        <rFont val="Times New Roman"/>
      </rPr>
      <t>Số nhiệm vụ đã hoàn thành đúng hạn</t>
    </r>
  </si>
  <si>
    <t>1.3.3.</t>
  </si>
  <si>
    <r>
      <rPr>
        <sz val="11"/>
        <rFont val="Times New Roman"/>
      </rPr>
      <t>Số nhiệm vụ đã hoàn thành nhưng quá hạn</t>
    </r>
  </si>
  <si>
    <r>
      <rPr>
        <b/>
        <sz val="13"/>
        <rFont val="Times New Roman"/>
        <family val="1"/>
      </rPr>
      <t>2.</t>
    </r>
  </si>
  <si>
    <r>
      <rPr>
        <b/>
        <sz val="11"/>
        <rFont val="Times New Roman"/>
      </rPr>
      <t>Cải cách thể chế</t>
    </r>
  </si>
  <si>
    <t>2.1.</t>
  </si>
  <si>
    <r>
      <rPr>
        <sz val="11"/>
        <rFont val="Times New Roman"/>
      </rPr>
      <t>Số VBQPPL đã ban hành/tham mưu ban hành</t>
    </r>
  </si>
  <si>
    <t xml:space="preserve"> Văn bản</t>
  </si>
  <si>
    <t>2.2.</t>
  </si>
  <si>
    <r>
      <rPr>
        <sz val="11"/>
        <rFont val="Times New Roman"/>
      </rPr>
      <t>Số VBQPPL đã kiểm tra theo thẩm quyển</t>
    </r>
  </si>
  <si>
    <t>2.3.</t>
  </si>
  <si>
    <r>
      <rPr>
        <sz val="11"/>
        <rFont val="Times New Roman"/>
      </rPr>
      <t>Số VBQPPL đã rà soát</t>
    </r>
  </si>
  <si>
    <t>2.4.</t>
  </si>
  <si>
    <r>
      <rPr>
        <sz val="11"/>
        <rFont val="Times New Roman"/>
      </rPr>
      <t>Số VBQPPL đã kiến nghị xử lý sau kiểm tra, rà soát</t>
    </r>
  </si>
  <si>
    <t>2.5.</t>
  </si>
  <si>
    <r>
      <rPr>
        <sz val="11"/>
        <rFont val="Times New Roman"/>
      </rPr>
      <t>Số VBQPPL có kiến nghị xử lý đã được xử lý xong</t>
    </r>
  </si>
  <si>
    <r>
      <rPr>
        <b/>
        <sz val="13"/>
        <rFont val="Times New Roman"/>
        <family val="1"/>
      </rPr>
      <t>3.</t>
    </r>
  </si>
  <si>
    <r>
      <rPr>
        <b/>
        <sz val="11"/>
        <rFont val="Times New Roman"/>
      </rPr>
      <t>Cải cách thủ tục hành chính</t>
    </r>
  </si>
  <si>
    <t>3.1.</t>
  </si>
  <si>
    <r>
      <rPr>
        <sz val="11"/>
        <rFont val="Times New Roman"/>
      </rPr>
      <t>Thống kê TTHC</t>
    </r>
  </si>
  <si>
    <t>3.1.1.</t>
  </si>
  <si>
    <r>
      <rPr>
        <sz val="11"/>
        <rFont val="Times New Roman"/>
      </rPr>
      <t>Số TTHC công bố mới</t>
    </r>
  </si>
  <si>
    <r>
      <rPr>
        <sz val="11"/>
        <rFont val="Times New Roman"/>
      </rPr>
      <t>Thủ tục</t>
    </r>
  </si>
  <si>
    <t>3.1.2.</t>
  </si>
  <si>
    <r>
      <rPr>
        <sz val="11"/>
        <rFont val="Times New Roman"/>
      </rPr>
      <t>Số TTHC bãi bỏ, thay thế</t>
    </r>
  </si>
  <si>
    <t>3.1.3.</t>
  </si>
  <si>
    <r>
      <rPr>
        <sz val="11"/>
        <rFont val="Times New Roman"/>
      </rPr>
      <t>Tổng số TTHC đang có hiệu lực</t>
    </r>
  </si>
  <si>
    <t>Thủ tục</t>
  </si>
  <si>
    <r>
      <rPr>
        <sz val="11"/>
        <rFont val="Times New Roman"/>
      </rPr>
      <t>Số TTHC cấp huyện:</t>
    </r>
  </si>
  <si>
    <r>
      <rPr>
        <sz val="11"/>
        <rFont val="Times New Roman"/>
      </rPr>
      <t>Số TTHC cấp xã:</t>
    </r>
  </si>
  <si>
    <t>3.2.</t>
  </si>
  <si>
    <r>
      <rPr>
        <sz val="11"/>
        <rFont val="Times New Roman"/>
      </rPr>
      <t>Vận hành Cổng dịch vụ công</t>
    </r>
  </si>
  <si>
    <t>3.2.1.</t>
  </si>
  <si>
    <r>
      <rPr>
        <sz val="11"/>
        <rFont val="Times New Roman"/>
      </rPr>
      <t>Số TTHC đã cập nhật, công khai trên Cổng DVC quốc gia</t>
    </r>
  </si>
  <si>
    <t>3.2.2.</t>
  </si>
  <si>
    <r>
      <rPr>
        <sz val="11"/>
        <rFont val="Times New Roman"/>
      </rPr>
      <t>Số TTHC mức độ 3 và 4 đã tích hợp lên Cổng DVC quốc gia</t>
    </r>
  </si>
  <si>
    <t>3.3.</t>
  </si>
  <si>
    <r>
      <rPr>
        <sz val="11"/>
        <rFont val="Times New Roman"/>
      </rPr>
      <t>Thực hiện cơ chế một cửa, một cửa liên thông</t>
    </r>
  </si>
  <si>
    <t>3.3.1.</t>
  </si>
  <si>
    <r>
      <rPr>
        <sz val="11"/>
        <rFont val="Times New Roman"/>
      </rPr>
      <t>Số TTHC liên thông cùng cấp</t>
    </r>
  </si>
  <si>
    <t>3.3.2.</t>
  </si>
  <si>
    <r>
      <rPr>
        <sz val="11"/>
        <rFont val="Times New Roman"/>
      </rPr>
      <t>Số TTHC liên thông giữa các cấp chính quyền</t>
    </r>
  </si>
  <si>
    <t>3.3.3.</t>
  </si>
  <si>
    <r>
      <rPr>
        <sz val="11"/>
        <rFont val="Times New Roman"/>
      </rPr>
      <t>Tỷ lệ TTHC đã được phê duyệt quy trình nội bộ</t>
    </r>
  </si>
  <si>
    <r>
      <rPr>
        <sz val="11"/>
        <rFont val="Times New Roman"/>
      </rPr>
      <t>%</t>
    </r>
  </si>
  <si>
    <t>3.3.4.</t>
  </si>
  <si>
    <r>
      <rPr>
        <sz val="11"/>
        <rFont val="Times New Roman"/>
      </rPr>
      <t>Tỷ lệ quy trình nội bộ giải quyết TTHC đã được điện tử hóa</t>
    </r>
  </si>
  <si>
    <t>3.4.</t>
  </si>
  <si>
    <r>
      <rPr>
        <sz val="11"/>
        <rFont val="Times New Roman"/>
      </rPr>
      <t>Kết quả giải quyết TTHC</t>
    </r>
  </si>
  <si>
    <t>3.4.1.</t>
  </si>
  <si>
    <r>
      <rPr>
        <sz val="11"/>
        <rFont val="Times New Roman"/>
      </rPr>
      <t>Tỷ lệ hồ sơ TTHC do các sở, ngành tiếp nhận được giải quyết đúng hẹn</t>
    </r>
  </si>
  <si>
    <t>3.4.2.</t>
  </si>
  <si>
    <r>
      <rPr>
        <sz val="11"/>
        <rFont val="Times New Roman"/>
      </rPr>
      <t>Tỷ lệ hồ sơ TTHC do UBND cấp huyện tiếp nhận được giải quyết đúng hẹn</t>
    </r>
  </si>
  <si>
    <t>99,1</t>
  </si>
  <si>
    <t>3.4.3.</t>
  </si>
  <si>
    <r>
      <rPr>
        <sz val="11"/>
        <rFont val="Times New Roman"/>
      </rPr>
      <t>Tỷ lệ hồ sơ TTHC do UBND cấp xã tiếp nhận được giải quyết đúng hẹn</t>
    </r>
  </si>
  <si>
    <t>99,5</t>
  </si>
  <si>
    <t>3.5.</t>
  </si>
  <si>
    <t>3.5.1.</t>
  </si>
  <si>
    <r>
      <rPr>
        <sz val="11"/>
        <rFont val="Times New Roman"/>
      </rPr>
      <t>Số TTHC được tích hợp lên Cổng DVC</t>
    </r>
  </si>
  <si>
    <t>3.5.2.</t>
  </si>
  <si>
    <r>
      <rPr>
        <sz val="11"/>
        <rFont val="Times New Roman"/>
      </rPr>
      <t>Số TTHC cung cấp mức độ 3, 4 trên Cổng DVC</t>
    </r>
  </si>
  <si>
    <t>3.5.3.</t>
  </si>
  <si>
    <r>
      <rPr>
        <sz val="11"/>
        <rFont val="Times New Roman"/>
      </rPr>
      <t>Số TTHC đã tích hợp dịch vụ thanh toán trực tuyến.</t>
    </r>
  </si>
  <si>
    <t>4.1.</t>
  </si>
  <si>
    <t>4.1.1.</t>
  </si>
  <si>
    <t>4.1.2.</t>
  </si>
  <si>
    <t>4.1.3.</t>
  </si>
  <si>
    <t>4.2.</t>
  </si>
  <si>
    <t>4.2.1.</t>
  </si>
  <si>
    <t>4.2.2.</t>
  </si>
  <si>
    <t>4.2.3.</t>
  </si>
  <si>
    <t>4.2.4.</t>
  </si>
  <si>
    <t>4.2.5.</t>
  </si>
  <si>
    <t>4.3.</t>
  </si>
  <si>
    <t>4.3.1.</t>
  </si>
  <si>
    <t>4.3.2.</t>
  </si>
  <si>
    <t>4.3.3.</t>
  </si>
  <si>
    <t>4.3.4.</t>
  </si>
  <si>
    <t>5.1.</t>
  </si>
  <si>
    <t>5.1.1.</t>
  </si>
  <si>
    <t>5.1.2.</t>
  </si>
  <si>
    <t>5.1.3.</t>
  </si>
  <si>
    <t>5.2.</t>
  </si>
  <si>
    <t>5.2.1.</t>
  </si>
  <si>
    <t>5.2.2.</t>
  </si>
  <si>
    <t>5.2.3.</t>
  </si>
  <si>
    <t>5.2.4.</t>
  </si>
  <si>
    <t>5.2.5.</t>
  </si>
  <si>
    <t>5.3.</t>
  </si>
  <si>
    <t>5.3.1.</t>
  </si>
  <si>
    <t>5.3.2.</t>
  </si>
  <si>
    <t>5.3.3.</t>
  </si>
  <si>
    <t>5.4.</t>
  </si>
  <si>
    <t>5.4.1.</t>
  </si>
  <si>
    <t>5.4.2.</t>
  </si>
  <si>
    <t>5.4.3.</t>
  </si>
  <si>
    <t>5.4.4.</t>
  </si>
  <si>
    <t>02</t>
  </si>
  <si>
    <r>
      <rPr>
        <b/>
        <sz val="13"/>
        <rFont val="Times New Roman"/>
        <family val="1"/>
      </rPr>
      <t>6.</t>
    </r>
  </si>
  <si>
    <r>
      <rPr>
        <b/>
        <sz val="11"/>
        <rFont val="Times New Roman"/>
      </rPr>
      <t>Cải cách tài chính công</t>
    </r>
  </si>
  <si>
    <t>6.1.</t>
  </si>
  <si>
    <r>
      <rPr>
        <sz val="11"/>
        <rFont val="Times New Roman"/>
      </rPr>
      <t xml:space="preserve">Số đơn vị SNCL đã thực hiện tự chủ 100% chi thường xuyên và chi đầu tư </t>
    </r>
    <r>
      <rPr>
        <i/>
        <sz val="11"/>
        <rFont val="Times New Roman"/>
      </rPr>
      <t>(lũy kế đến thời điểm báo cáo)</t>
    </r>
  </si>
  <si>
    <r>
      <rPr>
        <sz val="11"/>
        <rFont val="Times New Roman"/>
      </rPr>
      <t>Cơ quan, đơn vị</t>
    </r>
  </si>
  <si>
    <t>6.2.</t>
  </si>
  <si>
    <r>
      <rPr>
        <sz val="11"/>
        <rFont val="Times New Roman"/>
      </rPr>
      <t xml:space="preserve">Số đơn vị SNCL đã thực hiện tự chủ 100% chi thường xuyên </t>
    </r>
    <r>
      <rPr>
        <i/>
        <sz val="11"/>
        <rFont val="Times New Roman"/>
      </rPr>
      <t>(lũy kế đến thời điểm báo cáo)</t>
    </r>
  </si>
  <si>
    <t>0</t>
  </si>
  <si>
    <t>6.3.</t>
  </si>
  <si>
    <r>
      <rPr>
        <sz val="11"/>
        <rFont val="Times New Roman"/>
      </rPr>
      <t xml:space="preserve">Số đơn vị SNCL đã thực hiện tự chủ một phần chi thường xuyên </t>
    </r>
    <r>
      <rPr>
        <i/>
        <sz val="11"/>
        <rFont val="Times New Roman"/>
      </rPr>
      <t>(lũy kế đến thời điểm báo cáo)</t>
    </r>
  </si>
  <si>
    <t>6.4.</t>
  </si>
  <si>
    <r>
      <rPr>
        <sz val="11"/>
        <rFont val="Times New Roman"/>
      </rPr>
      <t xml:space="preserve">Số đơn vị SNCL do nhà nước đảm bảo 100% chi thường xuyên </t>
    </r>
    <r>
      <rPr>
        <i/>
        <sz val="11"/>
        <rFont val="Times New Roman"/>
      </rPr>
      <t>(lũy kế đến thời điểm báo cáo)</t>
    </r>
  </si>
  <si>
    <t>6.5.</t>
  </si>
  <si>
    <r>
      <rPr>
        <sz val="11"/>
        <rFont val="Times New Roman"/>
      </rPr>
      <t xml:space="preserve">Số lượng đơn vị SNCL đã chuyển đổi thành công ty cổ phần </t>
    </r>
    <r>
      <rPr>
        <i/>
        <sz val="11"/>
        <rFont val="Times New Roman"/>
      </rPr>
      <t>(lũy kế đến thời điểm báo cáo)</t>
    </r>
  </si>
  <si>
    <r>
      <rPr>
        <b/>
        <sz val="13"/>
        <rFont val="Times New Roman"/>
        <family val="1"/>
      </rPr>
      <t>7.</t>
    </r>
  </si>
  <si>
    <r>
      <rPr>
        <b/>
        <sz val="11"/>
        <rFont val="Times New Roman"/>
      </rPr>
      <t>Xây dựng và phát triển Chính phủ điện tử, Chính phủ số</t>
    </r>
  </si>
  <si>
    <t>7.1.</t>
  </si>
  <si>
    <r>
      <rPr>
        <sz val="11"/>
        <rFont val="Times New Roman"/>
      </rPr>
      <t>Tỷ lệ Lãnh đạo Sở, Lãnh đạo UBND cấp huyện, các phòng, ban cấp huyện; Lãnh đạo UBND cấp xã được cấp chứng thư số cá nhân</t>
    </r>
  </si>
  <si>
    <t>100%</t>
  </si>
  <si>
    <t>7.1.1.</t>
  </si>
  <si>
    <t>Tổng số Văn bản Đi giữa các cơ quan, đơn vị, địa phương với các cơ quan, đơn vị, địa phương khác (UBND cấp huyện Báo cáo của cả UBND cấp xã)</t>
  </si>
  <si>
    <r>
      <rPr>
        <sz val="11"/>
        <rFont val="Times New Roman"/>
      </rPr>
      <t>Văn bản</t>
    </r>
  </si>
  <si>
    <t>14.112</t>
  </si>
  <si>
    <r>
      <rPr>
        <sz val="11"/>
        <rFont val="Times New Roman"/>
      </rPr>
      <t>Tổng số văn bản được gửi hoàn toàn dưới dạng điện tử (Sử dụng chữ ký số, chứng thư số và gửi trên môi trường điện tử</t>
    </r>
  </si>
  <si>
    <r>
      <rPr>
        <sz val="11"/>
        <rFont val="Times New Roman"/>
      </rPr>
      <t>Tổng số văn bản được gửi hoàn toàn dưới dạng điện tử và song song với văn bản giấy</t>
    </r>
  </si>
  <si>
    <t>2.037</t>
  </si>
  <si>
    <t>7.2.</t>
  </si>
  <si>
    <r>
      <rPr>
        <sz val="11"/>
        <rFont val="Times New Roman"/>
      </rPr>
      <t>Dịch vụ công trực tuyến, Bưu chính công ích</t>
    </r>
  </si>
  <si>
    <r>
      <rPr>
        <sz val="11"/>
        <rFont val="Times New Roman"/>
      </rPr>
      <t>TTHC</t>
    </r>
  </si>
  <si>
    <t>5.642</t>
  </si>
  <si>
    <r>
      <rPr>
        <sz val="11"/>
        <rFont val="Times New Roman"/>
      </rPr>
      <t>Tổng số TTHC</t>
    </r>
  </si>
  <si>
    <r>
      <rPr>
        <sz val="11"/>
        <rFont val="Times New Roman"/>
      </rPr>
      <t>Hồ sơ</t>
    </r>
  </si>
  <si>
    <r>
      <rPr>
        <sz val="11"/>
        <rFont val="Times New Roman"/>
      </rPr>
      <t>Tổng số hồ sơ TTHC</t>
    </r>
  </si>
  <si>
    <r>
      <rPr>
        <sz val="11"/>
        <rFont val="Times New Roman"/>
      </rPr>
      <t>Tổng số hồ sơ được tiếp nhận, xử lý trên Hệ thống Cổng dịch vụ công trực tuyến</t>
    </r>
  </si>
  <si>
    <t>7.2.1.</t>
  </si>
  <si>
    <r>
      <rPr>
        <sz val="11"/>
        <rFont val="Times New Roman"/>
      </rPr>
      <t>Tổng số hồ sơ của các TTHC cung cấp trực tuyến mức độ 3 (Cả trực tuyến và trực tiếp)</t>
    </r>
  </si>
  <si>
    <t>1.175</t>
  </si>
  <si>
    <t>7.2.2.</t>
  </si>
  <si>
    <r>
      <rPr>
        <sz val="11"/>
        <rFont val="Times New Roman"/>
      </rPr>
      <t>Tổng số hồ sơ của các TTHC cung cấp trực tuyến mức độ 4 (Cả trực tuyến và trực tiếp)</t>
    </r>
  </si>
  <si>
    <t>493</t>
  </si>
  <si>
    <t>7.2.3.</t>
  </si>
  <si>
    <r>
      <rPr>
        <sz val="11"/>
        <rFont val="Times New Roman"/>
      </rPr>
      <t>Tổng số hồ sơ tiếp nhận trực tuyến mức độ 3</t>
    </r>
  </si>
  <si>
    <t>7.2.4.</t>
  </si>
  <si>
    <r>
      <rPr>
        <sz val="11"/>
        <rFont val="Times New Roman"/>
      </rPr>
      <t>Tổng số hồ sơ tiếp nhận trực tuyến mức độ 4</t>
    </r>
  </si>
  <si>
    <t>7.2.5.</t>
  </si>
  <si>
    <r>
      <rPr>
        <sz val="11"/>
        <rFont val="Times New Roman"/>
      </rPr>
      <t>Tổng số TTHC cung cấp dịch vụ BCCI</t>
    </r>
  </si>
  <si>
    <t>297</t>
  </si>
  <si>
    <t>7.2.6.</t>
  </si>
  <si>
    <r>
      <rPr>
        <sz val="11"/>
        <rFont val="Times New Roman"/>
      </rPr>
      <t>Tỷ lệ TTHC gửi qua dịch vụ BCCI</t>
    </r>
  </si>
  <si>
    <t>1,11</t>
  </si>
  <si>
    <t>7.2.7.</t>
  </si>
  <si>
    <r>
      <rPr>
        <sz val="11"/>
        <rFont val="Times New Roman"/>
      </rPr>
      <t>Tỷ lệ TTHC nhận qua dịch vụ BCCI</t>
    </r>
  </si>
  <si>
    <t>Phụ lục 02-CCHC</t>
  </si>
  <si>
    <t>ĐÁNH GIÁ KẾT QUẢ THỰC HIỆN KẾ HOẠCH CCHC NĂM 2021 CỦA UBND HUYỆN TUẦN GIÁO</t>
  </si>
  <si>
    <t>Từ ngày: 01/01/2021 Đến ngày: 31/8/2021</t>
  </si>
  <si>
    <t>Nhiệm vụ cụ thể</t>
  </si>
  <si>
    <r>
      <rPr>
        <b/>
        <sz val="9"/>
        <rFont val="Times New Roman"/>
        <family val="1"/>
      </rPr>
      <t>Kế hoạch CCHC năm 2021</t>
    </r>
  </si>
  <si>
    <t>Thời gian thực hiện</t>
  </si>
  <si>
    <t>Mục tiêu</t>
  </si>
  <si>
    <r>
      <rPr>
        <b/>
        <sz val="9"/>
        <rFont val="Times New Roman"/>
        <family val="1"/>
      </rPr>
      <t>Kết quả thực hiện KH CCHC năm 2021</t>
    </r>
  </si>
  <si>
    <t>Sản phẩm đầu ra cụ thể</t>
  </si>
  <si>
    <t>Sản phẩm đã hoàn thành</t>
  </si>
  <si>
    <t>Thời gian hoàn thành</t>
  </si>
  <si>
    <t>Mục tiêu đạt được</t>
  </si>
  <si>
    <t>CÔNG TÁC CHỈ ĐẠO ĐIỀU HÀNH</t>
  </si>
  <si>
    <t>Kế hoạch CCHC năm 2021</t>
  </si>
  <si>
    <t xml:space="preserve">Kế hoạch CCHC Nhà nước năm 2021 </t>
  </si>
  <si>
    <t xml:space="preserve">Kế hoạch ban hành chậm nhất ngày 20/01/2021 </t>
  </si>
  <si>
    <t xml:space="preserve"> Đầy đủ nội dung, nhiệm vụ của: Công tác chỉ đạo, điều hành; 06 lĩnh vực CCHC</t>
  </si>
  <si>
    <t xml:space="preserve">Đầy đủ: Công tác CĐĐH, 6 lĩnh vực CCHC </t>
  </si>
  <si>
    <t>Báo cáo tự chấm điểm xác định chỉ số  CCHC 2020 của huyện</t>
  </si>
  <si>
    <t>Báo cáo tự chấm điểm CCHC năm 2020</t>
  </si>
  <si>
    <t>Theo yêu cầu của Sở Nội vụ và đã thực hiện trong tháng 01/2021</t>
  </si>
  <si>
    <t xml:space="preserve">Đạt điểm tối đa </t>
  </si>
  <si>
    <t>Báo cáo số 36/BC-UBND</t>
  </si>
  <si>
    <t xml:space="preserve">BC số 36/BC-UBND phát hành ngày 29/01/2021 </t>
  </si>
  <si>
    <t>Xác định chỉ số Cải cách hành chính năm 2020 đối với các cơ quan, đơn vị, UBND các xã, thị trấn.</t>
  </si>
  <si>
    <t>Quyết định Phê duyệt và công bố chỉ số CCHC năm 2020 của UBND các xã, thị trấn  huyện Tuần Giáo</t>
  </si>
  <si>
    <t>Thực hiện xong trong Quý I-2021</t>
  </si>
  <si>
    <t>UBND các xã, thị trấn đạt mục tiêu năm sau cao hơn năm trước</t>
  </si>
  <si>
    <t>Quyết định số 618/QĐ-UBND</t>
  </si>
  <si>
    <t>Quyết định số 618/QĐ-UBND phát hành ngày 22/3/2021</t>
  </si>
  <si>
    <t>Đạt điểm tối đa năm sau cao hơn năm trước</t>
  </si>
  <si>
    <t>Kế hoạch kiểm tra CCHC năm 2021</t>
  </si>
  <si>
    <t>Kế hoạch Kiểm tra công tác CCHC Nhà nước năm 2021 Báo cáo kết quả thực hiện</t>
  </si>
  <si>
    <t>Kế hoạch ban hành ngay sau khi có KH kiểm tra CCHC của tỉnh hoàn thành tháng 9/2021</t>
  </si>
  <si>
    <t>Đảm bảo tỷ lệ,  nội dung chất lượng kiểm tra</t>
  </si>
  <si>
    <t>Kế hoạch  số 129/KH-UBND; QĐ số 1300/QĐ-UBND; Thông báo số 95 về thực hiện kiểm tra  công tác CCHC và Phân cấp QLNN năm 2021</t>
  </si>
  <si>
    <t>KH kiểm tra Phát hành ngày 17/6/2021; QĐ phát hành ngày 22/6/2021; Thông báo KT phát hành ngày 28/6/2021</t>
  </si>
  <si>
    <t>Đánh giá kết quả kiểm tra</t>
  </si>
  <si>
    <t>Báo cáo kết quả thực hiện Kiểm ta CCHC và PCQLNN</t>
  </si>
  <si>
    <t>Báo cáo kết quả thực hiện Kiểm ta CCHC và PCQLNN tại các CQCM-UBND các xã Thị trấn trong tháng 9/2021</t>
  </si>
  <si>
    <t>Nội dung các vấn đề đã phát hiện qua kiểm tra</t>
  </si>
  <si>
    <t>Báo cáo số 113;114/BC-UBND về kết quả kiểm tra công tác CCHC và phân cấp quản lý Nhà nước tại các CQCM-UBND các xã, thị trấn</t>
  </si>
  <si>
    <t>BC số 113; 114/BC-ĐKT phát hành ngày 01/8/2021.</t>
  </si>
  <si>
    <t>Nội dungcác vấn đề đã phát hiện qua kiểm tra</t>
  </si>
  <si>
    <t>Xây dựng kế hoạch và tổ chức tuyên truyền công tác CCHC năm 2021</t>
  </si>
  <si>
    <t>Kế hoạch tuyên truyền CCHC năm 2021</t>
  </si>
  <si>
    <t>Trong tháng 01/2021</t>
  </si>
  <si>
    <t>Đầy đủ các nội dung tuyên truyền</t>
  </si>
  <si>
    <t xml:space="preserve">Kế hoạch số 15/KH- UBND  </t>
  </si>
  <si>
    <t>Kế hoạch số 15/KH_UBND  phát hành ngày 19/01/2021.</t>
  </si>
  <si>
    <t>Đánh giá việc thực hiện nhiệm vụ CCHC thường xuyên</t>
  </si>
  <si>
    <t>Báo cáo công tác CCHC Nhà nước: Quý I; 6 tháng đầu năm 2021; Quý III năm 2021 và Báo cáo công tác CCHC Nhà nước năm 2021 trên địa bàn huyện</t>
  </si>
  <si>
    <t xml:space="preserve"> Báo cáo quý I, quý III và 6 tháng trước ngày 15 tháng cuối quý.</t>
  </si>
  <si>
    <t>Công tác CĐĐH, 6 lĩnh vực CCHC -    Các tồn tại, giải pháp...</t>
  </si>
  <si>
    <t xml:space="preserve">Báo cáo quý I số 124/BC-UBND ;Báo cáo 6 thàng số 384BC-UBND-    Báo cáo quý III số …..BC-UBND -    </t>
  </si>
  <si>
    <t xml:space="preserve">  BC-CCHC Quý I-2021 Phát hành 08/3/2021-    BC-CCHC 06 tháng Phát hành 11/6/2021-    </t>
  </si>
  <si>
    <t>Đầy đủ: Công tác CĐĐH, 6 lĩnh vực CCHC - Từng tồn tại, giải pháp…</t>
  </si>
  <si>
    <t>XÂY DỤNG CÁC VĂN BẢN QPPL TẠI HUYỆN</t>
  </si>
  <si>
    <t>CẢI CÁCH TTHC</t>
  </si>
  <si>
    <t>CẢI CÁCH TỔ CHỨC BỘ MÁY</t>
  </si>
  <si>
    <t>XÂY DỤNG VÀ NÂNG CAO CHẤT LƯỢNG ĐỘI NGŨ CBCC, VC</t>
  </si>
  <si>
    <t>CẢI CÁCH TÀI CHÍNH CÔNG</t>
  </si>
  <si>
    <t>Giao dự toán thu, chi ngân sách địa phương năm 2021</t>
  </si>
  <si>
    <t>Quyết định giao dự toán thu, chi ngân sách địa phương năm 2021</t>
  </si>
  <si>
    <t>18/12/2021</t>
  </si>
  <si>
    <t>Quyết định số 2188/QĐ-UBND ngày 18/12/2020</t>
  </si>
  <si>
    <t>Quy định quản lý, điều hành ngân sách địa phương năm 2021</t>
  </si>
  <si>
    <t>Quyết định ban hành Quy định về quản lý, điều hành ngân sách địa phương năm 2021</t>
  </si>
  <si>
    <t>27/1/2021</t>
  </si>
  <si>
    <t>Ban hành Quy định về quản lý, điều hành ngân sách địa phương năm 2021</t>
  </si>
  <si>
    <t>Quyết định số 237/QĐ-UBND ngày 27/1/2021</t>
  </si>
  <si>
    <t>Công bố công khai dự toán ngân sách năm 2021</t>
  </si>
  <si>
    <t>Quyết định công bố công khai dự toán ngân sách năm 2021</t>
  </si>
  <si>
    <t>18/1/2021</t>
  </si>
  <si>
    <t>Công khai dự toán ngân sách năm 2021</t>
  </si>
  <si>
    <t xml:space="preserve">Quyết định số 217/QĐ-UBND ngày 18/01/2021; 
</t>
  </si>
  <si>
    <t>Tình hình thực hiện công khai dự toán ngân sách năm 2021</t>
  </si>
  <si>
    <t>Báo cáo tình hình thực hiện công khai dự toán ngân sách năm 2021</t>
  </si>
  <si>
    <t>23/2/2021</t>
  </si>
  <si>
    <t>Báo cáo số 76/BC-UBND ngày 23/02/2021;</t>
  </si>
  <si>
    <t>Công khai tình hình thực hiện dự toán ngân sách địa phương quý I năm 2021</t>
  </si>
  <si>
    <t>Quyết định công khai tình hình thực hiện dự toán ngân sách địa phương quý I năm 2021</t>
  </si>
  <si>
    <t>19/4/2021</t>
  </si>
  <si>
    <t xml:space="preserve"> Công khai tình hình thực hiện dự toán ngân sách địa phương quý I năm 2021</t>
  </si>
  <si>
    <t>Quyết định số 791/QĐ-UBND ngày 19/4/2021</t>
  </si>
  <si>
    <t>Đánh giá kết quả thực hiện quy định về định mức phân bổ dự toán chi thường xuyên NSĐP năm 2017; phân cấp nguồn thu, nhiệm vụ chi năm 2017 và thời kỳ ổn định ngân sách 2017-2020</t>
  </si>
  <si>
    <t>Báo cáo đánh giá kết quả thực hiện quy định về định mức phân bổ dự toán chi thường xuyên NSĐP năm 2017; phân cấp nguồn thu, nhiệm vụ chi năm 2017 và thời kỳ ổn định ngân sách 2017-2020</t>
  </si>
  <si>
    <t>Báo cáo số 379/BC-UBND ngày 10/6/2021</t>
  </si>
  <si>
    <t>Công khai tình hình thực hiện dự toán ngân sách địa phương 6 tháng đầu năm 2021</t>
  </si>
  <si>
    <t>Quyết định công khai tình hình thực hiện dự toán ngân sách địa phương 6 tháng đầu năm 2021</t>
  </si>
  <si>
    <t>15/7/2021</t>
  </si>
  <si>
    <t>Quyết định số 1584/QĐ-UBND ngày 15/7/2021</t>
  </si>
  <si>
    <t>Đăng ký danh mục tài sản mua sắm tập trung đợt 1 năm 2021</t>
  </si>
  <si>
    <t>Văn bản đăng ký danh mục tài sản mua sắm tập trung đợt 1 năm 2021</t>
  </si>
  <si>
    <t>Văn bản số 231/UBND-TCKH ngày 01/02/2021</t>
  </si>
  <si>
    <t>Tình hình quản lý, sử dụng tài sản nhà nước năm 2020</t>
  </si>
  <si>
    <t>Báo cáo về tình hình quản lý, sử dụng tài sản nhà nước năm 2020.</t>
  </si>
  <si>
    <t xml:space="preserve">Báo cáo số 97/BC-UBND ngày 03/3/2021 </t>
  </si>
  <si>
    <t>Kết quả thực hiện việc mua sắm tài sản tập trung năm 2020</t>
  </si>
  <si>
    <t>Báo cáo kết quả thực hiện việc mua sắm tài sản tập trung năm 2020</t>
  </si>
  <si>
    <t>Báo cáo số 111/BC-UBND ngày 08/03/2021</t>
  </si>
  <si>
    <t>Phê duyệt danh mục mua sắm tài sản, thiết bị năm 2021 cho các cơ quan, đơn vị, UBND các xã, thị trấn huyện Tuần Giáo</t>
  </si>
  <si>
    <t>Quyết định về việc phê duyệt danh mục mua sắm tài sản, thiết bị năm 2021 cho các cơ quan, đơn vị, UBND các xã, thị trấn huyện Tuần Giáo</t>
  </si>
  <si>
    <t>16/6/2021</t>
  </si>
  <si>
    <t>Quyết định số 1425/QĐ-UBND ngày 16/6/2021</t>
  </si>
  <si>
    <t>Triển khai thực hiện Nghị định số 67/2021/NĐ-CP ngày 15/7/2021 của Chính phủ</t>
  </si>
  <si>
    <t>Văn bản triển khai thực hiện Nghị định số 67/2021/NĐ-CP ngày 15/7/2021 của Chính phủ</t>
  </si>
  <si>
    <t>30/7/2021</t>
  </si>
  <si>
    <t>Văn bản số 1197/UBND-TCKH ngày 30/7/2021</t>
  </si>
  <si>
    <t>Xử lý đối với tài sản công của các cơ quan, tổ chức, đơn vị khi thực hiện sắp xếp các đơn vị hành chính cấp huyện và cấp xã</t>
  </si>
  <si>
    <t>Văn bản xử lý đối với tài sản công của các cơ quan, tổ chức, đơn vị khi thực hiện sắp xếp các đơn vị hành chính cấp huyện và cấp xã</t>
  </si>
  <si>
    <t>23/7/2021</t>
  </si>
  <si>
    <t>Văn bản số 1145/UBND-TCKH ngày 23/7/2021</t>
  </si>
  <si>
    <t>Xử lý tài sản công của các cơ quan, tổ chức, đơn vị hành chính cấp huyện và cấp xã</t>
  </si>
  <si>
    <t>Văn bản xử lý tài sản công của các cơ quan, tổ chức, đơn vị hành chính cấp huyện và cấp xã</t>
  </si>
  <si>
    <t>Văn bản số 1206/UBND-TCKH ngày 02/8/2021</t>
  </si>
  <si>
    <t xml:space="preserve">Kế hoạch số 08/KH- UBND ngày 11/01/2021;  </t>
  </si>
  <si>
    <t xml:space="preserve">Phát  hành 11/01/2021    </t>
  </si>
  <si>
    <t>1. Tiếp tục thực hiện NĐ số 130/2005/NĐ-CP về chế độ tự chủ, tự chịu trách nhiệm về sử dụng biên chế và kinh phí quản lý hành chính và NĐ117/2013/NĐ-CP về sửa đổi một số điều NĐ số 130</t>
  </si>
  <si>
    <t xml:space="preserve">Phát  hành 18/12/202    </t>
  </si>
  <si>
    <t>Phát  hành 27/01/2021</t>
  </si>
  <si>
    <t>Phát  hành 18/01/2021</t>
  </si>
  <si>
    <t>Thực hiện các hoạt động về theo dõi thi hành pháp luật</t>
  </si>
  <si>
    <t>- Kế hoạch theo dõi tình hình thi hành pháp luật của huyện; 
- Kế hoạch theo dõi tình hình thi hành pháp luật trong lĩnh vực trọng tâm, liên ngành của huyện; 
- Kế hoạch kiểm tra công tác theo dõi tình hình thi hành pháp luật;
- Quyết định thành lập Đoàn kiểm tra;
- Kế hoạch khảo sát tình hình thi hành pháp luật; 
- Báo cáo kết quả khảo sát tình hình thi hành pháp luật.</t>
  </si>
  <si>
    <t>- Kế hoạch ban hành  trước ngày 25/01/2021;
- Báo cáo trước ngày 08/12/2021
- Kế hoạch Kiểm tra, khảo sát theo nội dung Kế hoạch năm</t>
  </si>
  <si>
    <t>Thực hiện đầy đủ các nội dung theo các Kế hoạch đề ra</t>
  </si>
  <si>
    <t>- Kế hoạch số 176/KH-UBND ngày 31/12/2020;
- Kế hoạch số 32/KH-UBND ngày 08/02/2021;
- Kế hoạch số 148/KH-UBND ngày 05/8/2021;
- Quyết định số 1715/QĐ-UBND ngày 06/8/2021;
- Kế hoạch số 146/KH-UBND ngày 04/8/2021;
- Báo cáo số 145/BC-PTP ngày 30/8/2021.</t>
  </si>
  <si>
    <t>- Hoàn thành tháng 12/2020;
- Hoàn thành tháng 02/2021;
- Hoàn thành tháng 8/2021;
- Hoàn thành tháng 8/2021;
-Hoàn thành tháng 8/2021;
- Hoàn thành tháng 8/2021;</t>
  </si>
  <si>
    <t>Đầy đủ các nội dung theo các Kế hoạch đề ra</t>
  </si>
  <si>
    <t>Xử lý kết quả theo dõi thi hành pháp luật</t>
  </si>
  <si>
    <t>- Báo cáo kết quả theo dõi thi hành pháp luật của huyện;
- Văn bản xử lý kết quả theo dõi thi hành pháp luật (nếu có) .</t>
  </si>
  <si>
    <t>- Báo cáo trước ngày 08/12/2021</t>
  </si>
  <si>
    <t>Báo cáo đầy đủ, đúng thời gian quy định</t>
  </si>
  <si>
    <t>Chưa đến kỳ báo cáo</t>
  </si>
  <si>
    <t>Rà soát, hệ thống hóa văn bản QPPL năm 2021; Kết quả xử lý sau rà soát, hệ thống hóa văn bản QPPL.</t>
  </si>
  <si>
    <t>- Kế hoạch kiểm tra, xử lý, rà soát, hệ thống hóa văn bản QPPL năm 2021 trên địa bàn huyện Tuần Giáo;
- Báo cáo kết quả công tác rà soát, hệ thống hóa văn bản QPPL của huyện;
-Công bố Quyết định danh mục văn bản QPPL hết hiệu lực theo quy định.</t>
  </si>
  <si>
    <t xml:space="preserve">- Kế hoạch trước ngày 28/01/2021
Báo cáo trước ngày 26/11/2021
- Báo cáo và Quyết định công bố trước ngày 25/01/2022
</t>
  </si>
  <si>
    <t>Kiểm tra, xử lý văn bản QPPL năm 2021</t>
  </si>
  <si>
    <t>- Kế hoạch kiểm tra, xử lý, rà soát, hệ thống hóa văn bản QPPL năm 2021 trên địa bàn huyện;
- Báo cáo kết quả kiểm tra, xử lý văn bản QPPL của xã;
- Các kết luận kiểm tra; văn bản xử lý hoặc xử lý đối với văn bản trái pháp luật (nếu có).</t>
  </si>
  <si>
    <t xml:space="preserve">- Kế hoạch trước ngày 28/01/2021
- Báo cáo trước ngày 26/11/2021
</t>
  </si>
  <si>
    <t>Thực hiện đầy đủ các nội dung theo Kế hoạch đề ra, Báo cáo đầy đủ, đúng thời gian quy định</t>
  </si>
  <si>
    <t xml:space="preserve">hành Kế hoạch số 05/KH-UBND ngày 05/01/2021 </t>
  </si>
  <si>
    <t>- Hoàn thành tháng 01/2021;</t>
  </si>
  <si>
    <t>Rà soát, kiện toàn chức năng nhiệm vụ, quyền hạn, cơ cấu, tổ chức bộ máy của các cơ quan chuyên môn thuộc UBND cấp huyện, cấp xã</t>
  </si>
  <si>
    <t>Trong năm 2021</t>
  </si>
  <si>
    <t>Văn bản Đề nghị xây dựng chức năng nhiêm vụ của PGD-ĐT</t>
  </si>
  <si>
    <t>Kiện toàn chức năng nhiệm vụ, quyền hạn, cơ cấu, tổ chức bộ máy của PGD-ĐT</t>
  </si>
  <si>
    <t>Văn bản số 205/UBND-NV</t>
  </si>
  <si>
    <t>Phát hành ngày 23/02/2021</t>
  </si>
  <si>
    <t>Rà soát sắp xếp tổ chức lại các đơn vị sự nghiệp công lập và cơ cấu tổ chức bộ máy bên trong của Đơn vị sự nghiệp công lập</t>
  </si>
  <si>
    <t>Quyết định</t>
  </si>
  <si>
    <t>Trong tháng 7/2021</t>
  </si>
  <si>
    <t xml:space="preserve">Tổ chức Sáp nhập 04 trường thành  02 trường </t>
  </si>
  <si>
    <t>Quyết định số 1637/QĐ-UBND; QĐ số 1639/QĐ-UBND</t>
  </si>
  <si>
    <t>QĐ 1637; 1639 phát hành ngày 27/7/2021</t>
  </si>
  <si>
    <t xml:space="preserve">Giảm từ 04 trường thành 02 trường </t>
  </si>
  <si>
    <t>Tiếp tục triển khai NQ số 39-NQ/TW; Kết luận số 17-KL/TW</t>
  </si>
  <si>
    <t>Ngay sau khi có QĐ giao Biên chế của tỉnh</t>
  </si>
  <si>
    <t>Giao Biên chế công chức, số người làm việc</t>
  </si>
  <si>
    <t>Quyết định số 1656/QĐ-UBND.</t>
  </si>
  <si>
    <t>QĐ 1656 phát hành ngày 28/7/2021</t>
  </si>
  <si>
    <t>Giao Biên chế công chức, số người làm việc đúng theo quy định</t>
  </si>
  <si>
    <t>Thực hiện Kết luận, Kiến nghị các cuộc Thanh tra Bộ Tài chính và Kiểm toán nhà nước từ những năm trước chưa thực hiện</t>
  </si>
  <si>
    <t>Báo cáo thực hiện Kết luận, Kiến nghị các cuộc Thanh tra Bộ Tài chính và Kiểm toán nhà nước từ những năm trước chưa thực hiện</t>
  </si>
  <si>
    <t>16/3/2021</t>
  </si>
  <si>
    <t>Báo cáo số 128/BC-UBND ngày 16/3/2021</t>
  </si>
  <si>
    <t xml:space="preserve">Kết quả thực hiện Kết luận, Kiến nghị các cuộc Thanh tra, kiểm toán Nhà nước (chưa thực hiện) trên địa bàn huyện Tuần Giáo </t>
  </si>
  <si>
    <t xml:space="preserve">Báo cáo kết quả thực hiện Kết luận, Kiến nghị các cuộc Thanh tra, 
Kiểm toán Nhà nước (chưa thực hiện) trên địa bàn huyện Tuần Giáo </t>
  </si>
  <si>
    <t>Báo cáo số 511/BC-UBND ngày 8/7/2021</t>
  </si>
  <si>
    <t>HIỆN ĐẠI HÓA HÀNH CHÍNH</t>
  </si>
  <si>
    <t>Kế hoạch kiểm soát thủ tục hành chính năm 2021</t>
  </si>
  <si>
    <t>Kế hoạch kiểm soát thủ tục hành chính năm 2021; Báo cáo kết quả thực hiện</t>
  </si>
  <si>
    <t>Trước ngày 30/01/2021, hàng quý theo quy định</t>
  </si>
  <si>
    <t>Thực hiện đầy đủ các nội dung, mục tiêu Kế hoạch đề ra</t>
  </si>
  <si>
    <t xml:space="preserve">Kế hoạch 01/KH-UBND, Báo cáo số 139/BC-UBND ngày 19/03/2021  , Báo cáo  414/BC-UBND ngày 20/06/2021  </t>
  </si>
  <si>
    <t>Ban hành ngày 05/01/2021; 19/3/2021; 20/6/2021</t>
  </si>
  <si>
    <t>Thực hiện kiểm soát TTHC đúng thời gian, nội dung đề ra</t>
  </si>
  <si>
    <t>Kế hoạch rà soát, đánh giá TTHC năm 2021</t>
  </si>
  <si>
    <t>Kế hoạch rà soát, đánh giá TTHC năm 2021; Báo cáo kết quả thực hiện</t>
  </si>
  <si>
    <t>Trước ngày 30/01/2021</t>
  </si>
  <si>
    <t>Kế hoạch số 19/KH-UBND, Báo cáo số 606/BC-UBND</t>
  </si>
  <si>
    <t>Kế hoạch số 19/KH-UBND ngày 21/01/2021; Báo cáo số 606/BC-UBND.</t>
  </si>
  <si>
    <t>Hoàn thành Kế hoạch rà soát TTHC theo quy định</t>
  </si>
  <si>
    <t>Phối hợp giữa các cơ quan, đơn vị có thẩm  quyền trong việc giải quyết các TTHC</t>
  </si>
  <si>
    <t>Kế hoạch triển khai thực hiện Đề án đổi mới việc thực hiện cơ chế một cửa,
một cửa liên thông trong giải quyết thủ tục hành chính trên địa bàn</t>
  </si>
  <si>
    <t>Trước 31/5/2021</t>
  </si>
  <si>
    <t>Kế hoạch số 117/KH-UBND</t>
  </si>
  <si>
    <t>Ban hành ngày 28/5/2021</t>
  </si>
  <si>
    <t>Triển khai thực hiện kịp thời các nhiệm vụ được giao tại Quyết định số 468/QĐ-TTg ngày 27 tháng 3 năm 2021 của Thủ tướng Chính phủ</t>
  </si>
  <si>
    <t>Niêm yết công khai TTHC tại trụ sở cơ quan, đơn vị trực tiếp tiếp nhận giải quyết TTHC</t>
  </si>
  <si>
    <t>Thường xuyên</t>
  </si>
  <si>
    <t>Niêm yết Công khai, đầy đủ nội dung các TTHC</t>
  </si>
  <si>
    <t>Niêm yết tại trụ sở các cơ quan đơn vị và trên Cổng Thông tin điện tử của huyện</t>
  </si>
  <si>
    <t>Niêm yết đầy đủ các TTHC được ban hành theo quy định</t>
  </si>
  <si>
    <t>Tiếp tục thực hiện Quyết định số 01/2020/QĐ-UBND ngày 10/02/2020</t>
  </si>
  <si>
    <t>Quy chế tổ chức và hoạt động của Bộ phận Tiếp nhận và trả kết quả</t>
  </si>
  <si>
    <t>Năm 2021</t>
  </si>
  <si>
    <t>Thực hiện tốt quy chế tổ chức hoạt động</t>
  </si>
  <si>
    <t>Cuối năm 2021</t>
  </si>
  <si>
    <t>Các Văn bản thực hiện nhiệm vụ công tác cải cách TTHC năm 2021</t>
  </si>
  <si>
    <t>Thực hiện tốt quy chế tổ chức hoạt động Bộ phận 1 cửa đảm bảo phục vụ tốt nhất cho người dân</t>
  </si>
  <si>
    <t>Đào tạo bồi dưỡng CB CCVC 2021</t>
  </si>
  <si>
    <t>Kế hoạch ĐTBD-2021 và giai đoạn 2021-2026</t>
  </si>
  <si>
    <t>Ngay sau khi có Kế hoach của tỉnh</t>
  </si>
  <si>
    <t>Nâng cao kiến thức và trình độ chuyên môn cho CBCC,VC</t>
  </si>
  <si>
    <t>Kế hoạch số 150/KH-UBND</t>
  </si>
  <si>
    <t>Phát hành ngày 30/10/2020</t>
  </si>
  <si>
    <t>Nâng cao kiến thức và trình độ chuyên môn cho CBCC,VC trên địa bàn huyện</t>
  </si>
  <si>
    <t>(Ban hành kèm theo Báo cáo số         /UBND-NV  ngày 06/9/2021 của UBND huyện Tuần Giáo)</t>
  </si>
  <si>
    <t>(Kèm theo Báo cáo số        BC-UBND ngày 06/9/2021 của UBND huyện Tuần Giáo)</t>
  </si>
  <si>
    <t>Tổ chức sơ tuyển, lập danh sách gửi Sở Nội vụ các kỳ thi công chức, thi/xét thăng hạng chức danh nghề nghiệp đối với viên chức</t>
  </si>
  <si>
    <t>Văn bản Đăng ký nhu cầu thăng hạng viên chức</t>
  </si>
  <si>
    <t>Văn bản số 92/CV-PNV</t>
  </si>
  <si>
    <t>100% viên chức dự thi , xét đúng quy định đảm bảo cơ cấu ngạch, báo cáo đầy đủ nội dung, số liệu theo yêu cầu</t>
  </si>
  <si>
    <t>Thực hiện đánh giá CBCC,VC năm 2021</t>
  </si>
  <si>
    <t>Quyết định về Quy chế đánh giá CBCC,VC</t>
  </si>
  <si>
    <t xml:space="preserve">QĐ đang dự thảo lấy ý kiến các cơ quan đơn vị </t>
  </si>
  <si>
    <t>Phát hành ngày 21/6/2021</t>
  </si>
  <si>
    <t>Đảm bảo khách quan công bằng chính xác đúng thẩm quyền quản lý đánh giá CBCC,VC không nể nang trù dập, thiên vị hình thức</t>
  </si>
  <si>
    <t>Dự kiến Phát hành trong tháng 9/2021</t>
  </si>
  <si>
    <r>
      <rPr>
        <b/>
        <sz val="11"/>
        <rFont val="Times New Roman"/>
        <family val="1"/>
      </rPr>
      <t>4</t>
    </r>
    <r>
      <rPr>
        <sz val="11"/>
        <rFont val="Times New Roman"/>
        <family val="1"/>
      </rPr>
      <t>. Ứng dụng công nghệ Thông tin</t>
    </r>
  </si>
  <si>
    <t>Kế hoạch UDCNTT năm 2021</t>
  </si>
  <si>
    <t>Theo yêu cầu của Sở Thông tin và Truyền thông, Thực hiện trong tháng 12 hàng năm</t>
  </si>
  <si>
    <t>Đầy đủ nội dung theo yêu cầu thực tế của huyện và hướng dẫn của sở Thông tin và Truyền thông</t>
  </si>
  <si>
    <t>Kế hoạch số 172/KH-UBND ngày 21/12/2020</t>
  </si>
  <si>
    <t>Đạt 100% các mục tiêu nhiệm vụ trong kế hoạch ban hành</t>
  </si>
  <si>
    <t>Kế hoạch UDCNTT giai đoạn 2021 - 2025</t>
  </si>
  <si>
    <t>Theo yêu cầu của Sở Thông tin và Truyền thông.</t>
  </si>
  <si>
    <t>Kế hoạch số 07/KH-UBND ngày 07/01/2021</t>
  </si>
  <si>
    <t>Ban hành ngày 07/01/2021</t>
  </si>
  <si>
    <t>Báo cáo kết quả Công tác UDCNTT 6 tháng đẩu năm 2021</t>
  </si>
  <si>
    <t>Báo cáo</t>
  </si>
  <si>
    <t>Định kỳ báo cáo</t>
  </si>
  <si>
    <t>Báo cáo số 68/BC-VHTT ngày 09/6/2021</t>
  </si>
  <si>
    <t>Ban hành ngày 09/06/2021</t>
  </si>
  <si>
    <t>đạt 50% kế hoạch</t>
  </si>
  <si>
    <t>Văn bản đôn đốc sử dụng ký số</t>
  </si>
  <si>
    <t>Công văn ban hành</t>
  </si>
  <si>
    <t>Đầy đủ nội dung theo yêu cầu</t>
  </si>
  <si>
    <t>Công văn 1515/UBND - VP</t>
  </si>
  <si>
    <t>Ban hành ngày 09/12/2020</t>
  </si>
  <si>
    <t>Chi đạo,hướng dẫn 100% các cơ quan đơn vị</t>
  </si>
  <si>
    <t>Văn bản  về việc tăng cường ứng dụng CNTT trong cơ quan hành chính nhà nước trên địa bàn huyện Tuần Giáo năm 2021</t>
  </si>
  <si>
    <t>Đầy đủ nội dung theo yêu cầu của kế hoạch đã ban hành</t>
  </si>
  <si>
    <t>Công văn số 88/CV-VHTT ngày 23/7/2021</t>
  </si>
  <si>
    <t>Ban hành ngày 23/7/2021</t>
  </si>
  <si>
    <t>Hướng dẫn 100% các cơ quan đơn vị Thực hiện</t>
  </si>
  <si>
    <r>
      <rPr>
        <b/>
        <sz val="10"/>
        <rFont val="Times New Roman"/>
        <family val="1"/>
      </rPr>
      <t>5</t>
    </r>
    <r>
      <rPr>
        <sz val="10"/>
        <rFont val="Times New Roman"/>
        <family val="1"/>
      </rPr>
      <t>. Tiếp tục triển khai Kiến truc Chính quyền Điện Tử</t>
    </r>
  </si>
  <si>
    <t xml:space="preserve">Kế hoạch về Số hóa kết quả giải quyết thủ tục hành chính đang còn hiệu lực thuộc thẩm quyền giải quyết của các cơ quan hành chính Nhà nước trên địa bàn huyện Tuần Giáo giai đoạn 2021-2025; </t>
  </si>
  <si>
    <t>Kế hoạch Ban hành</t>
  </si>
  <si>
    <t>Theo chỉ đạo hướng dẫn của Sở Thông tin và Truyền thông</t>
  </si>
  <si>
    <t xml:space="preserve">số 116/KH-UBND ngày 28/5/2021 </t>
  </si>
  <si>
    <t>Chỉ đạo 100% các cơ quan đơn vị Thực hiện</t>
  </si>
  <si>
    <t>Công văn về tiếp tục đẩy mạnh việc sử dụng hòm thư điện tử công vụ @dienbien.gov.vn trong trao đổi công việc của cán bộ, công chức trên địa bàn huyện Tuần Giáo</t>
  </si>
  <si>
    <t xml:space="preserve"> Số 33/VHTT-CNTT ngày 15/3/2021</t>
  </si>
  <si>
    <t>Ban hành ngày 15/3/2021</t>
  </si>
  <si>
    <t>Tỷ lệ văn bản trao đổi giữa các cơ quan, đơn vị với cơ quan, đơn vị khác dưới dạng điện tử (Văn bản đi của HĐND, UBND và các cơ quan chuyên môn thuộc UBND cấp huyện)</t>
  </si>
  <si>
    <t>90% trở lên văn bản trao đổi dưới dạng điện tử</t>
  </si>
  <si>
    <t>Quý IV Năm 2021</t>
  </si>
  <si>
    <t>Đạt tỷ lệ 94,95% (cấp huyện đạt: 98,32%; cấp xã đạt: 89,8%);</t>
  </si>
  <si>
    <t>Báo cáo thực hiện kết quả CCHC đánh giá Cuối năm 2021</t>
  </si>
  <si>
    <t xml:space="preserve">Yêu cầu: đạt từ 90% trở lên 
+ Thống kê tổng số văn bản đi và Văn bản điện tử). 
- Tính tỷ lệ % giữa tổng số Văn bản điện tử so với tổng số Văn bản đi của huyện, </t>
  </si>
  <si>
    <t>Ban hành ngày 21/12/2020</t>
  </si>
  <si>
    <t>Tỷ lệ hồ sơ giải quyết TTHC được thực hiện thông qua Hệ thống một cửa điện tử của tỉnh</t>
  </si>
  <si>
    <t>Từ 80% trở lên</t>
  </si>
  <si>
    <t>Đạt tỷ lệ: 18,23 % (cấp huyện: 100%; cấp xã: 12,43 %)</t>
  </si>
  <si>
    <t>Các văn bản thực hiện nhiệm vụ đạt đượcTỷ lệ hồ sơ giải quyết TTHC được thực hiện thông qua Hệ thống một cửa điện tử của tỉnh năm 2021</t>
  </si>
  <si>
    <t>Tỷ lệ hồ sơ TTHC được xử lý trực tuyến mức độ 3, mức độ 4</t>
  </si>
  <si>
    <t xml:space="preserve"> Đạt 100% (Tỷ lệ hồ sơ TTHC mức độ 3 được giải quyết trực tuyến: 1.775/1.775 = 100%, Tỷ lệ hồ sơ TTHC mức độ 4 được giải quyết trực tuyến: 493/493 =100%)</t>
  </si>
  <si>
    <t xml:space="preserve">
- Tính tỷ lệ % giữa Tổng số hồ sơ giải quyết TTHC của huyện được thực hiện thông qua Hệ thống phần mềm một cửa điện tử của tỉnh so với tổng số hồ sơ giải quyết TTHC của huyện, yêu cầu tỷ lệ này đạt: Từ 80% trở lên</t>
  </si>
  <si>
    <t>Đạt từ 20% trở lên</t>
  </si>
  <si>
    <t>Báo cáo kết quả CCHC cuối năm 2021</t>
  </si>
  <si>
    <t xml:space="preserve">
-    Tính tỷ lệ % giữa số hồ sơ đã tiếp nhận trực tuyến so với tổng số hồ sơ đã tiếp nhận trong năm của các TTHC trên. Yêu cầu tỷ lệ này đạt: Từ 20% trở lên</t>
  </si>
  <si>
    <t>Tỷ lệ đơn vị hành chính cấp xã công bố Hệ thống quản lý chất lượng phù hợp Tiêu chuẩn quốc gia TCVN ISO 9001:2015</t>
  </si>
  <si>
    <t>-    100% đơn vị hành chính cấp xã công bố Hệ thống quản lý chất lượng phù hợp Tiêu chuẩn quốc gia TCVN ISO 9001:2015:</t>
  </si>
  <si>
    <t>Quyết định công bố tại 19 xã thị trấn trên địa bàn huyện</t>
  </si>
  <si>
    <t>Phát hành Quyết định tháng 6/2020</t>
  </si>
  <si>
    <t>100% các xã, thị trấn áp dụng hệ thống quả lý chất lượng theo tiêu chuẩn TCVN-ISO 9001: 2021</t>
  </si>
  <si>
    <t>QĐ công bố Hệ thống QLCL theo tiêu chuẩn VN tại 19 xã, thị trấn</t>
  </si>
  <si>
    <t>100% các xã, thị trấn</t>
  </si>
  <si>
    <r>
      <rPr>
        <sz val="11"/>
        <rFont val="Times New Roman"/>
        <family val="1"/>
      </rPr>
      <t>Cơ cấu tổ chức bộ máy</t>
    </r>
  </si>
  <si>
    <r>
      <rPr>
        <sz val="11"/>
        <rFont val="Times New Roman"/>
        <family val="1"/>
      </rPr>
      <t>Số phòng, ban chuyên môn</t>
    </r>
  </si>
  <si>
    <r>
      <rPr>
        <sz val="11"/>
        <rFont val="Times New Roman"/>
        <family val="1"/>
      </rPr>
      <t>Cơ quan, đơn vị</t>
    </r>
  </si>
  <si>
    <r>
      <rPr>
        <sz val="11"/>
        <rFont val="Times New Roman"/>
        <family val="1"/>
      </rPr>
      <t>Số đơn vị trực thuộc (UBND cấp xã- đối với cấp huyện)</t>
    </r>
  </si>
  <si>
    <r>
      <rPr>
        <sz val="11"/>
        <rFont val="Times New Roman"/>
        <family val="1"/>
      </rPr>
      <t>Tổng số đơn vị sự nghiệp công lập</t>
    </r>
  </si>
  <si>
    <r>
      <rPr>
        <i/>
        <sz val="11"/>
        <rFont val="Times New Roman"/>
        <family val="1"/>
      </rPr>
      <t>Tỷ lệ ĐVSNCL đã cắt giảm so với năm 2015</t>
    </r>
  </si>
  <si>
    <r>
      <rPr>
        <sz val="11"/>
        <rFont val="Times New Roman"/>
        <family val="1"/>
      </rPr>
      <t>%</t>
    </r>
  </si>
  <si>
    <r>
      <rPr>
        <sz val="11"/>
        <rFont val="Times New Roman"/>
        <family val="1"/>
      </rPr>
      <t>Tổng số biên chế được giao trong năm</t>
    </r>
  </si>
  <si>
    <r>
      <rPr>
        <sz val="11"/>
        <rFont val="Times New Roman"/>
        <family val="1"/>
      </rPr>
      <t>Người</t>
    </r>
  </si>
  <si>
    <r>
      <rPr>
        <sz val="11"/>
        <rFont val="Times New Roman"/>
        <family val="1"/>
      </rPr>
      <t>Tổng số biên chế có mặt tại thời điểm báo cáo</t>
    </r>
  </si>
  <si>
    <r>
      <rPr>
        <sz val="11"/>
        <rFont val="Times New Roman"/>
        <family val="1"/>
      </rPr>
      <t>Số hợp đồng lao động làm việc tại cơ quan hành chính nhà nước</t>
    </r>
  </si>
  <si>
    <r>
      <rPr>
        <sz val="11"/>
        <rFont val="Times New Roman"/>
        <family val="1"/>
      </rPr>
      <t>Số biên chế đã tinh giản trong kỳ báo cáo</t>
    </r>
  </si>
  <si>
    <r>
      <rPr>
        <sz val="11"/>
        <rFont val="Times New Roman"/>
        <family val="1"/>
      </rPr>
      <t>Tỷ lệ phần trăm biên chế đã tinh giản so với năm 2015</t>
    </r>
  </si>
  <si>
    <r>
      <rPr>
        <sz val="11"/>
        <rFont val="Times New Roman"/>
        <family val="1"/>
      </rPr>
      <t>Tổng số người làm việc được giao</t>
    </r>
  </si>
  <si>
    <r>
      <rPr>
        <sz val="11"/>
        <rFont val="Times New Roman"/>
        <family val="1"/>
      </rPr>
      <t>Tổng số người làm việc có mặt</t>
    </r>
  </si>
  <si>
    <r>
      <rPr>
        <sz val="11"/>
        <rFont val="Times New Roman"/>
        <family val="1"/>
      </rPr>
      <t>Số người đã tinh giản trong kỳ báo cáo</t>
    </r>
  </si>
  <si>
    <r>
      <rPr>
        <sz val="11"/>
        <rFont val="Times New Roman"/>
        <family val="1"/>
      </rPr>
      <t xml:space="preserve">Tỷ lệ </t>
    </r>
    <r>
      <rPr>
        <i/>
        <sz val="11"/>
        <rFont val="Times New Roman"/>
        <family val="1"/>
      </rPr>
      <t>%</t>
    </r>
    <r>
      <rPr>
        <sz val="11"/>
        <rFont val="Times New Roman"/>
        <family val="1"/>
      </rPr>
      <t xml:space="preserve"> đã tinh giản so với năm 2015</t>
    </r>
  </si>
  <si>
    <r>
      <rPr>
        <b/>
        <sz val="13"/>
        <rFont val="Times New Roman"/>
        <family val="1"/>
      </rPr>
      <t>5.</t>
    </r>
  </si>
  <si>
    <r>
      <rPr>
        <b/>
        <sz val="11"/>
        <rFont val="Times New Roman"/>
        <family val="1"/>
      </rPr>
      <t>Cải cách chế độ công vụ</t>
    </r>
  </si>
  <si>
    <r>
      <rPr>
        <sz val="11"/>
        <rFont val="Times New Roman"/>
        <family val="1"/>
      </rPr>
      <t>Vị trí việc làm của công chức, viên chức</t>
    </r>
  </si>
  <si>
    <r>
      <rPr>
        <sz val="11"/>
        <rFont val="Times New Roman"/>
        <family val="1"/>
      </rPr>
      <t>Số cơ quan, tổ chức hành chính đã được phê duyệt vị trí việc làm theo quy định</t>
    </r>
  </si>
  <si>
    <r>
      <rPr>
        <sz val="11"/>
        <rFont val="Times New Roman"/>
        <family val="1"/>
      </rPr>
      <t>Số đơn vị sự nghiệp đã được phê duyệt vị trí việc làm theo quy định</t>
    </r>
  </si>
  <si>
    <r>
      <rPr>
        <sz val="11"/>
        <rFont val="Times New Roman"/>
        <family val="1"/>
      </rPr>
      <t>Số cơ quan, tổ chức có vi phạm trong thực hiện vị trí việc làm phát hiện qua thanh tra</t>
    </r>
  </si>
  <si>
    <r>
      <rPr>
        <sz val="11"/>
        <rFont val="Times New Roman"/>
        <family val="1"/>
      </rPr>
      <t>Tuyển dụng công chức, viên chức</t>
    </r>
  </si>
  <si>
    <r>
      <rPr>
        <sz val="11"/>
        <rFont val="Times New Roman"/>
        <family val="1"/>
      </rPr>
      <t>Số công chức được tuyển dụng (thi tuyển, xét tuyển)</t>
    </r>
  </si>
  <si>
    <r>
      <rPr>
        <sz val="11"/>
        <rFont val="Times New Roman"/>
        <family val="1"/>
      </rPr>
      <t>Số công chức được tuyển dụng theo trường hợp đặc biệt.</t>
    </r>
  </si>
  <si>
    <r>
      <rPr>
        <sz val="11"/>
        <rFont val="Times New Roman"/>
        <family val="1"/>
      </rPr>
      <t>Số cán bộ, công chức cấp xã được xét chuyển thành công chức cấp huyện trở lên.</t>
    </r>
  </si>
  <si>
    <r>
      <rPr>
        <sz val="11"/>
        <rFont val="Times New Roman"/>
        <family val="1"/>
      </rPr>
      <t>Số viên chức được tuyển dụng (thi tuyển, xét tuyển).</t>
    </r>
  </si>
  <si>
    <r>
      <rPr>
        <sz val="11"/>
        <rFont val="Times New Roman"/>
        <family val="1"/>
      </rPr>
      <t>Số viên chức được tuyển dụng theo trường hợp đặc biệt.</t>
    </r>
  </si>
  <si>
    <r>
      <rPr>
        <sz val="11"/>
        <rFont val="Times New Roman"/>
        <family val="1"/>
      </rPr>
      <t>Số liệu về bổ nhiệm công chức lãnh đạo</t>
    </r>
  </si>
  <si>
    <r>
      <rPr>
        <sz val="11"/>
        <rFont val="Times New Roman"/>
        <family val="1"/>
      </rPr>
      <t>Số lãnh đạo cấp sở, ngành được bổ nhiệm mới</t>
    </r>
  </si>
  <si>
    <r>
      <rPr>
        <sz val="11"/>
        <rFont val="Times New Roman"/>
        <family val="1"/>
      </rPr>
      <t>Số lãnh đạo cấp phòng thuộc sở, ngành được bổ nhiệm mới</t>
    </r>
  </si>
  <si>
    <r>
      <rPr>
        <sz val="11"/>
        <rFont val="Times New Roman"/>
        <family val="1"/>
      </rPr>
      <t>Số lãnh đạo cấp phòng thuộc UBND huyện được bổ nhiệm mới</t>
    </r>
  </si>
  <si>
    <r>
      <rPr>
        <sz val="11"/>
        <rFont val="Times New Roman"/>
        <family val="1"/>
      </rPr>
      <t xml:space="preserve">Số liệu về xử lý kỷ luật cán bộ, công chức </t>
    </r>
    <r>
      <rPr>
        <i/>
        <sz val="11"/>
        <rFont val="Times New Roman"/>
        <family val="1"/>
      </rPr>
      <t>(cả về Đảng và chính quyền).</t>
    </r>
  </si>
  <si>
    <r>
      <rPr>
        <sz val="11"/>
        <rFont val="Times New Roman"/>
        <family val="1"/>
      </rPr>
      <t>Số lãnh đạo cấp tỉnh bị kỷ luật.</t>
    </r>
  </si>
  <si>
    <r>
      <rPr>
        <sz val="11"/>
        <rFont val="Times New Roman"/>
        <family val="1"/>
      </rPr>
      <t>Số lãnh đạo cấp sở, ngành và UBND cấp huyện bị kỷ luật.</t>
    </r>
  </si>
  <si>
    <r>
      <rPr>
        <sz val="11"/>
        <rFont val="Times New Roman"/>
        <family val="1"/>
      </rPr>
      <t>Số lãnh đạo cấp phòng thuộc sở, ngành và UBND cấp huyện bị kỷ luật.</t>
    </r>
  </si>
  <si>
    <r>
      <rPr>
        <sz val="11"/>
        <rFont val="Times New Roman"/>
        <family val="1"/>
      </rPr>
      <t>Số người làm việc hưởng lương từ NSNN tại các đơn vị SNCL bị kỷ luật.</t>
    </r>
  </si>
  <si>
    <t>HĐ theo NĐ 68</t>
  </si>
  <si>
    <r>
      <rPr>
        <b/>
        <sz val="13"/>
        <rFont val="Times New Roman"/>
        <family val="1"/>
      </rPr>
      <t>4.</t>
    </r>
  </si>
  <si>
    <r>
      <rPr>
        <b/>
        <sz val="11"/>
        <rFont val="Times New Roman"/>
        <family val="1"/>
      </rPr>
      <t>Cải cách tổ chức bộ máy hành chính nhà nước</t>
    </r>
  </si>
  <si>
    <r>
      <rPr>
        <b/>
        <i/>
        <sz val="11"/>
        <rFont val="Times New Roman"/>
        <family val="1"/>
      </rPr>
      <t>Số liệu về biên chế công chức</t>
    </r>
  </si>
  <si>
    <r>
      <rPr>
        <b/>
        <i/>
        <sz val="11"/>
        <rFont val="Times New Roman"/>
        <family val="1"/>
      </rPr>
      <t>Số người làm việc hưởng lương từ NSNN tại các đơn vị sự nghiệp công lập</t>
    </r>
  </si>
  <si>
    <r>
      <rPr>
        <b/>
        <sz val="8"/>
        <rFont val="Times New Roman"/>
        <family val="1"/>
      </rPr>
      <t>3.</t>
    </r>
    <r>
      <rPr>
        <sz val="8"/>
        <rFont val="Times New Roman"/>
        <family val="1"/>
      </rPr>
      <t xml:space="preserve"> Tổ chức thực hiện các Kiến nghị Thanh tra, kiểm tra, kiểm toán Nhà nước về TCNS</t>
    </r>
  </si>
  <si>
    <r>
      <rPr>
        <b/>
        <sz val="8"/>
        <rFont val="Times New Roman"/>
        <family val="1"/>
      </rPr>
      <t>2.</t>
    </r>
    <r>
      <rPr>
        <sz val="8"/>
        <rFont val="Times New Roman"/>
        <family val="1"/>
      </rPr>
      <t xml:space="preserve"> Thực hiện NĐ số 43 2006/NĐ-CP và NĐ số 16/2015NĐ-CP; NĐ số54/2016/NĐ-CP</t>
    </r>
  </si>
  <si>
    <r>
      <t xml:space="preserve"> </t>
    </r>
    <r>
      <rPr>
        <b/>
        <sz val="12"/>
        <color rgb="FF000000"/>
        <rFont val="Times New Roman"/>
        <family val="1"/>
      </rPr>
      <t>Tổng số:</t>
    </r>
  </si>
  <si>
    <t>27</t>
  </si>
  <si>
    <t>24</t>
  </si>
  <si>
    <t>Đã đảm bảo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</si>
</sst>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56" x14ac:knownFonts="1">
    <font>
      <sz val="12"/>
      <color theme="1"/>
      <name val="Times New Roman"/>
      <family val="2"/>
      <charset val="163"/>
    </font>
    <font>
      <sz val="12"/>
      <color theme="1"/>
      <name val="Times New Roman"/>
      <family val="2"/>
      <charset val="163"/>
    </font>
    <font>
      <sz val="12"/>
      <color rgb="FFFF0000"/>
      <name val="Times New Roman"/>
      <family val="2"/>
      <charset val="163"/>
    </font>
    <font>
      <b/>
      <sz val="12"/>
      <color theme="1"/>
      <name val="Times New Roman"/>
      <family val="2"/>
      <charset val="163"/>
    </font>
    <font>
      <b/>
      <sz val="14"/>
      <name val="Times New Roman"/>
      <family val="1"/>
    </font>
    <font>
      <i/>
      <sz val="14"/>
      <name val="Times New Roman"/>
      <family val="1"/>
    </font>
    <font>
      <i/>
      <sz val="14"/>
      <color rgb="FF000000"/>
      <name val="Times New Roman"/>
      <family val="1"/>
    </font>
    <font>
      <b/>
      <sz val="12"/>
      <name val="Times New Roman"/>
      <family val="1"/>
    </font>
    <font>
      <b/>
      <sz val="12"/>
      <color rgb="FF000000"/>
      <name val="Times New Roman"/>
      <family val="1"/>
    </font>
    <font>
      <sz val="12"/>
      <color rgb="FF000000"/>
      <name val="Times New Roman"/>
      <family val="1"/>
    </font>
    <font>
      <b/>
      <sz val="12"/>
      <color rgb="FF000000"/>
      <name val="Times New Roman"/>
      <family val="1"/>
      <charset val="163"/>
    </font>
    <font>
      <b/>
      <sz val="10"/>
      <name val="Arial"/>
      <family val="2"/>
    </font>
    <font>
      <b/>
      <sz val="10"/>
      <name val="Arial"/>
      <family val="2"/>
      <charset val="163"/>
    </font>
    <font>
      <sz val="12"/>
      <name val="Times New Roman"/>
      <family val="1"/>
    </font>
    <font>
      <sz val="14"/>
      <name val="Times New Roman"/>
      <family val="1"/>
    </font>
    <font>
      <sz val="10"/>
      <name val="Arial"/>
      <family val="2"/>
      <charset val="163"/>
    </font>
    <font>
      <sz val="12"/>
      <color rgb="FF000000"/>
      <name val="Times New Roman"/>
      <family val="1"/>
      <charset val="163"/>
    </font>
    <font>
      <b/>
      <sz val="12"/>
      <color rgb="FFFF0000"/>
      <name val="Times New Roman"/>
      <family val="1"/>
      <charset val="163"/>
    </font>
    <font>
      <sz val="12"/>
      <color rgb="FFFF0000"/>
      <name val="Times New Roman"/>
      <family val="1"/>
      <charset val="163"/>
    </font>
    <font>
      <sz val="12"/>
      <name val="Times New Roman"/>
      <family val="1"/>
      <charset val="163"/>
    </font>
    <font>
      <sz val="14"/>
      <name val="Times New Roman"/>
      <family val="1"/>
      <charset val="163"/>
    </font>
    <font>
      <b/>
      <sz val="13"/>
      <name val="Times New Roman"/>
      <family val="1"/>
    </font>
    <font>
      <b/>
      <sz val="14"/>
      <name val="Times New Roman"/>
    </font>
    <font>
      <sz val="13"/>
      <name val="Arial"/>
      <family val="2"/>
    </font>
    <font>
      <b/>
      <sz val="13"/>
      <color theme="1"/>
      <name val="Times New Roman"/>
      <family val="1"/>
    </font>
    <font>
      <i/>
      <sz val="13"/>
      <color theme="1"/>
      <name val="Times New Roman"/>
      <family val="1"/>
    </font>
    <font>
      <sz val="13"/>
      <name val="Times New Roman"/>
      <family val="1"/>
    </font>
    <font>
      <b/>
      <sz val="11"/>
      <name val="Times New Roman"/>
    </font>
    <font>
      <sz val="11"/>
      <name val="Times New Roman"/>
    </font>
    <font>
      <sz val="12"/>
      <color rgb="FFFF0000"/>
      <name val="Times New Roman"/>
      <family val="1"/>
    </font>
    <font>
      <i/>
      <sz val="11"/>
      <name val="Times New Roman"/>
    </font>
    <font>
      <sz val="13"/>
      <color theme="1"/>
      <name val="Times New Roman"/>
      <family val="1"/>
    </font>
    <font>
      <b/>
      <sz val="12"/>
      <color theme="1"/>
      <name val="Times New Roman"/>
      <family val="1"/>
    </font>
    <font>
      <b/>
      <sz val="9"/>
      <name val="Times New Roman"/>
      <family val="1"/>
    </font>
    <font>
      <i/>
      <sz val="8"/>
      <name val="Times New Roman"/>
      <family val="1"/>
    </font>
    <font>
      <i/>
      <sz val="8"/>
      <color theme="1"/>
      <name val="Times New Roman"/>
      <family val="1"/>
    </font>
    <font>
      <sz val="11"/>
      <name val="Times New Roman"/>
      <family val="1"/>
    </font>
    <font>
      <sz val="11"/>
      <color theme="1"/>
      <name val="Times New Roman"/>
      <family val="1"/>
    </font>
    <font>
      <b/>
      <sz val="11"/>
      <color theme="1"/>
      <name val="Times New Roman"/>
      <family val="1"/>
    </font>
    <font>
      <sz val="12"/>
      <color theme="1"/>
      <name val="Times New Roman"/>
      <family val="1"/>
    </font>
    <font>
      <sz val="8"/>
      <color theme="1"/>
      <name val="Times New Roman"/>
      <family val="1"/>
    </font>
    <font>
      <sz val="10"/>
      <name val="Times New Roman"/>
      <family val="1"/>
    </font>
    <font>
      <sz val="8"/>
      <name val="Times New Roman"/>
      <family val="1"/>
    </font>
    <font>
      <b/>
      <sz val="11"/>
      <name val="Times New Roman"/>
      <family val="1"/>
    </font>
    <font>
      <sz val="8"/>
      <name val="Times New Roman"/>
      <family val="2"/>
      <charset val="163"/>
    </font>
    <font>
      <b/>
      <sz val="10"/>
      <name val="Times New Roman"/>
      <family val="1"/>
    </font>
    <font>
      <sz val="8"/>
      <color rgb="FF0070C0"/>
      <name val="Times New Roman"/>
      <family val="1"/>
    </font>
    <font>
      <i/>
      <sz val="11"/>
      <name val="Times New Roman"/>
      <family val="1"/>
    </font>
    <font>
      <b/>
      <i/>
      <sz val="13"/>
      <name val="Times New Roman"/>
      <family val="1"/>
    </font>
    <font>
      <b/>
      <i/>
      <sz val="12"/>
      <name val="Times New Roman"/>
      <family val="1"/>
    </font>
    <font>
      <b/>
      <i/>
      <sz val="11"/>
      <name val="Times New Roman"/>
      <family val="1"/>
    </font>
    <font>
      <b/>
      <sz val="8"/>
      <name val="Times New Roman"/>
      <family val="1"/>
    </font>
    <font>
      <i/>
      <sz val="12"/>
      <name val="Times New Roman"/>
      <family val="1"/>
    </font>
    <font>
      <b/>
      <sz val="12"/>
      <color rgb="FFFF0000"/>
      <name val="Times New Roman"/>
      <family val="1"/>
    </font>
    <font>
      <b/>
      <i/>
      <sz val="12"/>
      <color rgb="FF000000"/>
      <name val="Times New Roman"/>
      <family val="1"/>
    </font>
    <font>
      <i/>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46">
    <xf numFmtId="0" fontId="0" fillId="0" borderId="0" xfId="0"/>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1" fillId="0" borderId="0" xfId="0" applyFont="1"/>
    <xf numFmtId="0" fontId="13" fillId="3" borderId="1" xfId="0"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7" fillId="3"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xf numFmtId="0" fontId="0" fillId="0" borderId="3" xfId="0" applyFont="1" applyBorder="1" applyAlignment="1">
      <alignment horizontal="left" vertical="center" wrapText="1"/>
    </xf>
    <xf numFmtId="0" fontId="15" fillId="0" borderId="0" xfId="0" applyFont="1"/>
    <xf numFmtId="0" fontId="0" fillId="2" borderId="0" xfId="0" applyFont="1" applyFill="1"/>
    <xf numFmtId="0" fontId="18" fillId="3" borderId="1" xfId="0" applyFont="1" applyFill="1" applyBorder="1" applyAlignment="1">
      <alignment horizontal="center" vertical="center" wrapText="1"/>
    </xf>
    <xf numFmtId="0" fontId="2" fillId="2" borderId="0" xfId="0" applyFont="1" applyFill="1"/>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65" fontId="0" fillId="0" borderId="2" xfId="1" applyNumberFormat="1" applyFont="1" applyBorder="1" applyAlignment="1">
      <alignment horizontal="center" vertical="center" wrapText="1"/>
    </xf>
    <xf numFmtId="165" fontId="2" fillId="0" borderId="2" xfId="1" applyNumberFormat="1" applyFont="1" applyBorder="1" applyAlignment="1">
      <alignment horizontal="center" vertical="center" wrapText="1"/>
    </xf>
    <xf numFmtId="165" fontId="16" fillId="3" borderId="1" xfId="1" applyNumberFormat="1" applyFont="1" applyFill="1" applyBorder="1" applyAlignment="1">
      <alignment horizontal="center" vertical="center" wrapText="1"/>
    </xf>
    <xf numFmtId="165" fontId="0" fillId="0" borderId="3"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165" fontId="16" fillId="3" borderId="4" xfId="1" applyNumberFormat="1" applyFont="1" applyFill="1" applyBorder="1" applyAlignment="1">
      <alignment horizontal="center" vertical="center" wrapText="1"/>
    </xf>
    <xf numFmtId="165" fontId="0" fillId="0" borderId="0" xfId="0" applyNumberFormat="1"/>
    <xf numFmtId="165" fontId="11" fillId="0" borderId="0" xfId="0" applyNumberFormat="1" applyFont="1"/>
    <xf numFmtId="165" fontId="15" fillId="0" borderId="0" xfId="0" applyNumberFormat="1" applyFont="1"/>
    <xf numFmtId="0" fontId="2" fillId="0" borderId="0" xfId="0" applyFont="1"/>
    <xf numFmtId="0" fontId="0" fillId="0" borderId="7" xfId="0" applyBorder="1" applyAlignment="1">
      <alignment horizontal="center"/>
    </xf>
    <xf numFmtId="0" fontId="0" fillId="0" borderId="7" xfId="0" applyBorder="1" applyAlignment="1">
      <alignment horizontal="left" indent="2"/>
    </xf>
    <xf numFmtId="0" fontId="0" fillId="0" borderId="7" xfId="0" applyBorder="1" applyAlignment="1">
      <alignment horizontal="left" vertical="top" indent="3"/>
    </xf>
    <xf numFmtId="0" fontId="26" fillId="0" borderId="7" xfId="0" applyFont="1" applyBorder="1" applyAlignment="1">
      <alignment horizontal="left" vertical="center" wrapText="1"/>
    </xf>
    <xf numFmtId="0" fontId="0" fillId="0" borderId="7" xfId="0" applyBorder="1" applyAlignment="1">
      <alignment horizontal="left" vertical="center"/>
    </xf>
    <xf numFmtId="0" fontId="0" fillId="0" borderId="7" xfId="0" applyBorder="1" applyAlignment="1">
      <alignment horizontal="left" vertical="top"/>
    </xf>
    <xf numFmtId="0" fontId="0" fillId="0" borderId="7" xfId="0" applyBorder="1" applyAlignment="1">
      <alignment horizontal="left" vertical="top" indent="2"/>
    </xf>
    <xf numFmtId="0" fontId="28" fillId="0" borderId="7" xfId="0" applyFont="1" applyBorder="1" applyAlignment="1">
      <alignment horizontal="left"/>
    </xf>
    <xf numFmtId="0" fontId="0" fillId="0" borderId="7" xfId="0" quotePrefix="1" applyBorder="1" applyAlignment="1">
      <alignment horizontal="center"/>
    </xf>
    <xf numFmtId="0" fontId="28" fillId="0" borderId="7" xfId="0" applyFont="1" applyBorder="1" applyAlignment="1">
      <alignment horizontal="left" vertical="center"/>
    </xf>
    <xf numFmtId="0" fontId="0" fillId="0" borderId="7" xfId="0" applyBorder="1" applyAlignment="1">
      <alignment horizontal="center" vertical="top"/>
    </xf>
    <xf numFmtId="0" fontId="0" fillId="0" borderId="7" xfId="0" applyBorder="1" applyAlignment="1">
      <alignment horizontal="left"/>
    </xf>
    <xf numFmtId="0" fontId="0" fillId="0" borderId="7" xfId="0" quotePrefix="1" applyBorder="1" applyAlignment="1">
      <alignment horizontal="center" vertical="top"/>
    </xf>
    <xf numFmtId="0" fontId="28" fillId="0" borderId="7" xfId="0" applyFont="1" applyBorder="1" applyAlignment="1">
      <alignment vertical="center"/>
    </xf>
    <xf numFmtId="0" fontId="28" fillId="0" borderId="7" xfId="0" applyFont="1" applyBorder="1" applyAlignment="1">
      <alignment vertical="top"/>
    </xf>
    <xf numFmtId="9" fontId="0" fillId="0" borderId="7" xfId="0" applyNumberFormat="1" applyBorder="1" applyAlignment="1">
      <alignment horizontal="left" vertical="top" indent="2"/>
    </xf>
    <xf numFmtId="0" fontId="0" fillId="0" borderId="7" xfId="0" applyBorder="1" applyAlignment="1">
      <alignment horizontal="left" vertical="center" wrapText="1"/>
    </xf>
    <xf numFmtId="0" fontId="0" fillId="0" borderId="7" xfId="0" quotePrefix="1" applyBorder="1" applyAlignment="1">
      <alignment horizontal="left" vertical="top" indent="2"/>
    </xf>
    <xf numFmtId="0" fontId="0" fillId="0" borderId="7" xfId="0" applyBorder="1" applyAlignment="1">
      <alignment horizontal="left" wrapText="1"/>
    </xf>
    <xf numFmtId="0" fontId="28" fillId="0" borderId="7" xfId="0" applyFont="1" applyBorder="1" applyAlignment="1">
      <alignment horizontal="left" wrapText="1"/>
    </xf>
    <xf numFmtId="0" fontId="26" fillId="0" borderId="0" xfId="0" applyFont="1" applyAlignment="1">
      <alignment horizontal="left" vertical="center" wrapText="1"/>
    </xf>
    <xf numFmtId="0" fontId="26" fillId="0" borderId="0" xfId="0" applyFont="1"/>
    <xf numFmtId="0" fontId="32" fillId="0" borderId="7" xfId="0" applyFont="1" applyBorder="1" applyAlignment="1">
      <alignment horizontal="center" vertical="center" wrapText="1"/>
    </xf>
    <xf numFmtId="0" fontId="35" fillId="0" borderId="7" xfId="0" applyFont="1" applyBorder="1" applyAlignment="1">
      <alignment horizontal="center"/>
    </xf>
    <xf numFmtId="0" fontId="21" fillId="0" borderId="7" xfId="0" applyFont="1" applyBorder="1" applyAlignment="1">
      <alignment horizontal="left" vertical="center" indent="1"/>
    </xf>
    <xf numFmtId="0" fontId="32" fillId="0" borderId="7" xfId="0" applyFont="1" applyBorder="1" applyAlignment="1">
      <alignment horizontal="justify" vertical="top" wrapText="1"/>
    </xf>
    <xf numFmtId="0" fontId="0" fillId="0" borderId="7" xfId="0" applyBorder="1" applyAlignment="1">
      <alignment horizontal="left" vertical="top" wrapText="1"/>
    </xf>
    <xf numFmtId="0" fontId="0" fillId="0" borderId="7" xfId="0" applyBorder="1" applyAlignment="1">
      <alignment horizontal="center" vertical="top" wrapText="1"/>
    </xf>
    <xf numFmtId="0" fontId="36" fillId="0" borderId="7" xfId="0" applyFont="1" applyBorder="1" applyAlignment="1">
      <alignment horizontal="center" vertical="center" wrapText="1"/>
    </xf>
    <xf numFmtId="0" fontId="37" fillId="0" borderId="7" xfId="0" applyFont="1" applyBorder="1" applyAlignment="1">
      <alignment horizontal="justify" vertical="center" wrapText="1"/>
    </xf>
    <xf numFmtId="0" fontId="36" fillId="0" borderId="7" xfId="0" applyFont="1" applyBorder="1" applyAlignment="1">
      <alignment horizontal="justify" vertical="center" wrapText="1"/>
    </xf>
    <xf numFmtId="0" fontId="37" fillId="0" borderId="7" xfId="0" applyFont="1" applyBorder="1" applyAlignment="1">
      <alignment horizontal="left" vertical="center" wrapText="1"/>
    </xf>
    <xf numFmtId="0" fontId="36" fillId="0" borderId="7" xfId="0" applyFont="1" applyBorder="1" applyAlignment="1">
      <alignment horizontal="left" vertical="center" wrapText="1"/>
    </xf>
    <xf numFmtId="0" fontId="37" fillId="0" borderId="7" xfId="0" applyFont="1" applyBorder="1" applyAlignment="1">
      <alignment horizontal="center"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0" fillId="0" borderId="8" xfId="0" applyBorder="1" applyAlignment="1">
      <alignment horizontal="left" vertical="center" wrapText="1"/>
    </xf>
    <xf numFmtId="0" fontId="31" fillId="0" borderId="0" xfId="0" applyFont="1" applyAlignment="1">
      <alignment vertical="center" wrapText="1"/>
    </xf>
    <xf numFmtId="0" fontId="13" fillId="0" borderId="0" xfId="0" applyFont="1"/>
    <xf numFmtId="0" fontId="21" fillId="0" borderId="7" xfId="0" applyFont="1" applyBorder="1" applyAlignment="1">
      <alignment horizontal="left" indent="1"/>
    </xf>
    <xf numFmtId="0" fontId="38" fillId="0" borderId="7" xfId="0" applyFont="1" applyBorder="1" applyAlignment="1">
      <alignment vertical="center" wrapText="1"/>
    </xf>
    <xf numFmtId="0" fontId="37" fillId="0" borderId="7" xfId="0" applyFont="1" applyBorder="1" applyAlignment="1">
      <alignment vertical="center" wrapText="1"/>
    </xf>
    <xf numFmtId="0" fontId="26" fillId="0" borderId="7" xfId="0" applyFont="1" applyBorder="1" applyAlignment="1">
      <alignment horizontal="left" indent="1"/>
    </xf>
    <xf numFmtId="0" fontId="21" fillId="0" borderId="7" xfId="0" applyFont="1" applyBorder="1" applyAlignment="1">
      <alignment horizontal="center" vertical="center" wrapText="1"/>
    </xf>
    <xf numFmtId="0" fontId="36" fillId="0" borderId="7" xfId="0" applyFont="1" applyBorder="1" applyAlignment="1">
      <alignment horizontal="left" indent="1"/>
    </xf>
    <xf numFmtId="0" fontId="39" fillId="0" borderId="0" xfId="0" applyFont="1" applyAlignment="1">
      <alignment vertical="center"/>
    </xf>
    <xf numFmtId="0" fontId="40" fillId="0" borderId="9" xfId="0" applyFont="1" applyBorder="1" applyAlignment="1">
      <alignment vertical="center" wrapText="1"/>
    </xf>
    <xf numFmtId="14" fontId="40" fillId="0" borderId="9" xfId="0" applyNumberFormat="1" applyFont="1" applyBorder="1" applyAlignment="1">
      <alignment horizontal="left" vertical="center" wrapText="1"/>
    </xf>
    <xf numFmtId="0" fontId="40" fillId="0" borderId="9" xfId="0" applyFont="1" applyBorder="1" applyAlignment="1">
      <alignment horizontal="left" vertical="center" wrapText="1"/>
    </xf>
    <xf numFmtId="0" fontId="36" fillId="0" borderId="11" xfId="0" applyFont="1" applyBorder="1" applyAlignment="1">
      <alignment horizontal="justify" vertical="center" wrapText="1"/>
    </xf>
    <xf numFmtId="0" fontId="36" fillId="0" borderId="9" xfId="0" applyFont="1" applyBorder="1" applyAlignment="1">
      <alignment horizontal="justify" vertical="center" wrapText="1"/>
    </xf>
    <xf numFmtId="0" fontId="36" fillId="0" borderId="9" xfId="0" quotePrefix="1" applyFont="1" applyBorder="1" applyAlignment="1">
      <alignment horizontal="justify" vertical="center" wrapText="1"/>
    </xf>
    <xf numFmtId="0" fontId="26" fillId="0" borderId="9" xfId="0" applyFont="1" applyBorder="1" applyAlignment="1">
      <alignment horizontal="left" indent="1"/>
    </xf>
    <xf numFmtId="0" fontId="36" fillId="0" borderId="9" xfId="0" applyFont="1" applyBorder="1" applyAlignment="1">
      <alignment vertical="center" wrapText="1"/>
    </xf>
    <xf numFmtId="0" fontId="36" fillId="0" borderId="9" xfId="0" quotePrefix="1" applyFont="1" applyBorder="1" applyAlignment="1">
      <alignment wrapText="1"/>
    </xf>
    <xf numFmtId="0" fontId="36" fillId="0" borderId="9" xfId="0" quotePrefix="1" applyFont="1" applyBorder="1" applyAlignment="1">
      <alignment horizontal="center" vertical="center" wrapText="1"/>
    </xf>
    <xf numFmtId="0" fontId="42" fillId="0" borderId="9" xfId="0" applyFont="1" applyBorder="1" applyAlignment="1">
      <alignment horizontal="justify" vertical="center" wrapText="1"/>
    </xf>
    <xf numFmtId="0" fontId="42" fillId="0" borderId="9" xfId="0" quotePrefix="1" applyFont="1" applyBorder="1" applyAlignment="1">
      <alignment horizontal="justify" vertical="center" wrapText="1"/>
    </xf>
    <xf numFmtId="0" fontId="42" fillId="0" borderId="9" xfId="0" applyFont="1" applyBorder="1" applyAlignment="1">
      <alignment vertical="center" wrapText="1"/>
    </xf>
    <xf numFmtId="14" fontId="42" fillId="0" borderId="9" xfId="0" applyNumberFormat="1" applyFont="1" applyBorder="1" applyAlignment="1">
      <alignment horizontal="left" vertical="center" wrapText="1"/>
    </xf>
    <xf numFmtId="0" fontId="42" fillId="0" borderId="9" xfId="0" applyFont="1" applyBorder="1" applyAlignment="1">
      <alignment horizontal="left" vertical="center" wrapText="1"/>
    </xf>
    <xf numFmtId="0" fontId="43" fillId="0" borderId="11" xfId="0" applyFont="1" applyBorder="1" applyAlignment="1">
      <alignment horizontal="center" vertical="center" wrapText="1"/>
    </xf>
    <xf numFmtId="0" fontId="38" fillId="0" borderId="9" xfId="0" applyFont="1" applyBorder="1" applyAlignment="1">
      <alignment horizontal="left" vertical="center" wrapText="1"/>
    </xf>
    <xf numFmtId="0" fontId="37" fillId="0" borderId="12" xfId="0" applyFont="1" applyBorder="1" applyAlignment="1">
      <alignment vertical="center" wrapText="1"/>
    </xf>
    <xf numFmtId="0" fontId="37" fillId="0" borderId="13" xfId="0" applyFont="1" applyBorder="1" applyAlignment="1">
      <alignment horizontal="left" vertical="center" wrapText="1"/>
    </xf>
    <xf numFmtId="0" fontId="37" fillId="0" borderId="12" xfId="0" applyFont="1" applyBorder="1" applyAlignment="1">
      <alignment horizontal="left" vertical="center" wrapText="1"/>
    </xf>
    <xf numFmtId="0" fontId="36" fillId="0" borderId="12" xfId="0" applyFont="1" applyBorder="1" applyAlignment="1">
      <alignment horizontal="center" vertical="center" wrapText="1"/>
    </xf>
    <xf numFmtId="0" fontId="34" fillId="0" borderId="7" xfId="0" applyFont="1" applyBorder="1" applyAlignment="1">
      <alignment horizontal="center" vertical="top"/>
    </xf>
    <xf numFmtId="0" fontId="35" fillId="0" borderId="7" xfId="0" applyFont="1" applyBorder="1" applyAlignment="1">
      <alignment horizontal="center" vertical="top"/>
    </xf>
    <xf numFmtId="0" fontId="35" fillId="0" borderId="0" xfId="0" applyFont="1" applyAlignment="1">
      <alignment horizontal="center"/>
    </xf>
    <xf numFmtId="0" fontId="38" fillId="0" borderId="14" xfId="0" applyFont="1" applyBorder="1" applyAlignment="1">
      <alignment horizontal="left" vertical="center" wrapText="1"/>
    </xf>
    <xf numFmtId="0" fontId="40" fillId="0" borderId="14" xfId="0" applyFont="1" applyBorder="1" applyAlignment="1">
      <alignment vertical="center" wrapText="1"/>
    </xf>
    <xf numFmtId="14" fontId="40" fillId="0" borderId="14" xfId="0" applyNumberFormat="1" applyFont="1" applyBorder="1" applyAlignment="1">
      <alignment horizontal="left" vertical="center" wrapText="1"/>
    </xf>
    <xf numFmtId="0" fontId="40" fillId="0" borderId="14" xfId="0" applyFont="1" applyBorder="1" applyAlignment="1">
      <alignment horizontal="left" vertical="center" wrapText="1"/>
    </xf>
    <xf numFmtId="0" fontId="26" fillId="0" borderId="7" xfId="0" applyFont="1" applyBorder="1" applyAlignment="1">
      <alignment horizontal="left" vertical="center" wrapText="1"/>
    </xf>
    <xf numFmtId="0" fontId="36" fillId="0" borderId="1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0" fillId="0" borderId="16" xfId="0" applyFont="1" applyBorder="1" applyAlignment="1">
      <alignment vertical="center" wrapText="1"/>
    </xf>
    <xf numFmtId="0" fontId="40" fillId="0" borderId="16" xfId="0" applyFont="1" applyBorder="1" applyAlignment="1">
      <alignment horizontal="left" vertical="center" wrapText="1"/>
    </xf>
    <xf numFmtId="0" fontId="40" fillId="0" borderId="16" xfId="0" applyFont="1" applyBorder="1" applyAlignment="1">
      <alignment horizontal="center" vertical="top" wrapText="1"/>
    </xf>
    <xf numFmtId="0" fontId="40" fillId="0" borderId="16" xfId="0" applyFont="1" applyBorder="1" applyAlignment="1">
      <alignment horizontal="left" vertical="top"/>
    </xf>
    <xf numFmtId="0" fontId="42" fillId="0" borderId="0" xfId="0" applyFont="1" applyAlignment="1">
      <alignment horizontal="justify" vertical="center"/>
    </xf>
    <xf numFmtId="0" fontId="40" fillId="0" borderId="16" xfId="0" applyFont="1" applyBorder="1" applyAlignment="1">
      <alignment horizontal="left" vertical="top" wrapText="1"/>
    </xf>
    <xf numFmtId="0" fontId="29" fillId="0" borderId="0" xfId="0" applyFont="1" applyAlignment="1">
      <alignment vertical="center" wrapText="1"/>
    </xf>
    <xf numFmtId="0" fontId="36" fillId="0" borderId="16" xfId="0" applyFont="1" applyBorder="1" applyAlignment="1">
      <alignment horizontal="left" vertical="center" wrapText="1"/>
    </xf>
    <xf numFmtId="0" fontId="42" fillId="5" borderId="16" xfId="0" applyFont="1" applyFill="1" applyBorder="1" applyAlignment="1">
      <alignment horizontal="left" vertical="center" wrapText="1"/>
    </xf>
    <xf numFmtId="49" fontId="42" fillId="5" borderId="16" xfId="0" applyNumberFormat="1" applyFont="1" applyFill="1" applyBorder="1" applyAlignment="1">
      <alignment horizontal="left" vertical="center" wrapText="1"/>
    </xf>
    <xf numFmtId="0" fontId="42" fillId="0" borderId="16"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16" xfId="0" applyFont="1" applyBorder="1" applyAlignment="1">
      <alignment vertical="center" wrapText="1"/>
    </xf>
    <xf numFmtId="0" fontId="36" fillId="0" borderId="16" xfId="0" applyFont="1" applyBorder="1" applyAlignment="1">
      <alignment horizontal="center" vertical="center" wrapText="1"/>
    </xf>
    <xf numFmtId="0" fontId="41" fillId="5" borderId="16" xfId="0" applyFont="1" applyFill="1" applyBorder="1" applyAlignment="1">
      <alignment horizontal="left" vertical="center" wrapText="1"/>
    </xf>
    <xf numFmtId="0" fontId="13" fillId="0" borderId="16" xfId="0" applyFont="1" applyBorder="1" applyAlignment="1">
      <alignment horizontal="left" vertical="center" wrapText="1"/>
    </xf>
    <xf numFmtId="0" fontId="42" fillId="0" borderId="16" xfId="0" applyFont="1" applyBorder="1" applyAlignment="1">
      <alignment horizontal="justify" vertical="center" wrapText="1"/>
    </xf>
    <xf numFmtId="0" fontId="40" fillId="0" borderId="16" xfId="0" applyFont="1" applyBorder="1" applyAlignment="1">
      <alignment horizontal="center" vertical="center" wrapText="1"/>
    </xf>
    <xf numFmtId="0" fontId="46" fillId="0" borderId="16" xfId="0" applyFont="1" applyBorder="1" applyAlignment="1">
      <alignment horizontal="justify" vertical="center" wrapText="1"/>
    </xf>
    <xf numFmtId="0" fontId="42" fillId="0" borderId="16" xfId="0" applyFont="1" applyFill="1" applyBorder="1" applyAlignment="1">
      <alignment horizontal="left" vertical="center" wrapText="1"/>
    </xf>
    <xf numFmtId="49" fontId="42" fillId="0" borderId="16" xfId="0" applyNumberFormat="1"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6" xfId="0" applyFont="1" applyFill="1" applyBorder="1" applyAlignment="1">
      <alignment horizontal="center" vertical="center" wrapText="1"/>
    </xf>
    <xf numFmtId="0" fontId="0" fillId="0" borderId="0" xfId="0" applyFill="1"/>
    <xf numFmtId="0" fontId="13" fillId="0" borderId="7" xfId="0" applyFont="1" applyBorder="1" applyAlignment="1">
      <alignment horizontal="left"/>
    </xf>
    <xf numFmtId="0" fontId="13" fillId="0" borderId="7" xfId="0" applyFont="1" applyBorder="1" applyAlignment="1">
      <alignment horizontal="left" vertical="top"/>
    </xf>
    <xf numFmtId="0" fontId="13" fillId="0" borderId="7" xfId="0" applyFont="1" applyBorder="1" applyAlignment="1">
      <alignment horizontal="left" vertical="top" indent="2"/>
    </xf>
    <xf numFmtId="0" fontId="13" fillId="0" borderId="7" xfId="0" applyFont="1" applyBorder="1" applyAlignment="1">
      <alignment horizontal="left" vertical="top" indent="3"/>
    </xf>
    <xf numFmtId="0" fontId="26" fillId="0" borderId="16" xfId="0" applyFont="1" applyBorder="1" applyAlignment="1">
      <alignment horizontal="left" vertical="center" wrapText="1"/>
    </xf>
    <xf numFmtId="0" fontId="13" fillId="0" borderId="16" xfId="0" applyFont="1" applyBorder="1" applyAlignment="1">
      <alignment horizontal="left"/>
    </xf>
    <xf numFmtId="0" fontId="13" fillId="0" borderId="16" xfId="0" applyFont="1" applyBorder="1" applyAlignment="1">
      <alignment horizontal="left" vertical="top"/>
    </xf>
    <xf numFmtId="0" fontId="13" fillId="0" borderId="16" xfId="0" applyFont="1" applyBorder="1" applyAlignment="1">
      <alignment horizontal="left" vertical="top" indent="2"/>
    </xf>
    <xf numFmtId="0" fontId="13" fillId="0" borderId="16" xfId="0" applyFont="1" applyBorder="1" applyAlignment="1">
      <alignment horizontal="left" vertical="top" indent="3"/>
    </xf>
    <xf numFmtId="0" fontId="13" fillId="2" borderId="16" xfId="0" applyFont="1" applyFill="1" applyBorder="1" applyAlignment="1">
      <alignment horizontal="left" vertical="top" indent="2"/>
    </xf>
    <xf numFmtId="0" fontId="13" fillId="0" borderId="16" xfId="0" applyFont="1" applyBorder="1" applyAlignment="1">
      <alignment horizontal="left" vertical="center"/>
    </xf>
    <xf numFmtId="0" fontId="13" fillId="2" borderId="16" xfId="0" quotePrefix="1" applyFont="1" applyFill="1" applyBorder="1" applyAlignment="1">
      <alignment horizontal="left" vertical="top" indent="2"/>
    </xf>
    <xf numFmtId="0" fontId="48" fillId="0" borderId="16" xfId="0" applyFont="1" applyBorder="1" applyAlignment="1">
      <alignment horizontal="left" vertical="center" wrapText="1"/>
    </xf>
    <xf numFmtId="0" fontId="49" fillId="0" borderId="16" xfId="0" applyFont="1" applyBorder="1" applyAlignment="1">
      <alignment horizontal="left"/>
    </xf>
    <xf numFmtId="0" fontId="49" fillId="0" borderId="16" xfId="0" applyFont="1" applyBorder="1" applyAlignment="1">
      <alignment horizontal="left" vertical="top"/>
    </xf>
    <xf numFmtId="0" fontId="49" fillId="0" borderId="16" xfId="0" applyFont="1" applyBorder="1" applyAlignment="1">
      <alignment horizontal="left" vertical="top" indent="2"/>
    </xf>
    <xf numFmtId="0" fontId="49" fillId="0" borderId="16" xfId="0" applyFont="1" applyBorder="1" applyAlignment="1">
      <alignment horizontal="left" vertical="top" indent="3"/>
    </xf>
    <xf numFmtId="0" fontId="49" fillId="0" borderId="0" xfId="0" applyFont="1"/>
    <xf numFmtId="0" fontId="13" fillId="0" borderId="16" xfId="0" applyFont="1" applyBorder="1" applyAlignment="1">
      <alignment horizontal="center" vertical="center" wrapText="1"/>
    </xf>
    <xf numFmtId="0" fontId="49" fillId="0" borderId="16" xfId="0" applyFont="1" applyBorder="1" applyAlignment="1">
      <alignment horizontal="left" wrapText="1"/>
    </xf>
    <xf numFmtId="0" fontId="13" fillId="0" borderId="16" xfId="0" applyFont="1" applyBorder="1" applyAlignment="1">
      <alignment horizontal="left" wrapText="1"/>
    </xf>
    <xf numFmtId="0" fontId="13" fillId="0" borderId="16" xfId="0" applyFont="1" applyBorder="1" applyAlignment="1">
      <alignment horizontal="justify"/>
    </xf>
    <xf numFmtId="0" fontId="13" fillId="0" borderId="16" xfId="0" quotePrefix="1" applyFont="1" applyBorder="1" applyAlignment="1">
      <alignment horizontal="left" vertical="top" indent="2"/>
    </xf>
    <xf numFmtId="0" fontId="13" fillId="0" borderId="0" xfId="0" applyFont="1" applyAlignment="1">
      <alignment horizontal="center"/>
    </xf>
    <xf numFmtId="0" fontId="52" fillId="0" borderId="0" xfId="0" applyFont="1" applyAlignment="1">
      <alignment horizontal="right" vertical="center"/>
    </xf>
    <xf numFmtId="0" fontId="53" fillId="3" borderId="1" xfId="0" applyFont="1" applyFill="1" applyBorder="1" applyAlignment="1">
      <alignment horizontal="center" vertical="center" wrapText="1"/>
    </xf>
    <xf numFmtId="0" fontId="7" fillId="0" borderId="0" xfId="0" applyFont="1"/>
    <xf numFmtId="0" fontId="13" fillId="0" borderId="1" xfId="0" applyFont="1" applyBorder="1" applyAlignment="1">
      <alignment horizontal="left" vertical="center" wrapText="1"/>
    </xf>
    <xf numFmtId="0" fontId="7" fillId="0" borderId="1" xfId="0" applyFont="1" applyBorder="1" applyAlignment="1">
      <alignment horizontal="left" vertical="center" wrapText="1"/>
    </xf>
    <xf numFmtId="0" fontId="54" fillId="3" borderId="1"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54" fillId="3" borderId="1" xfId="0" applyFont="1" applyFill="1" applyBorder="1" applyAlignment="1">
      <alignment horizontal="left" vertical="center" wrapText="1"/>
    </xf>
    <xf numFmtId="0" fontId="49" fillId="3" borderId="1" xfId="0" applyFont="1" applyFill="1" applyBorder="1" applyAlignment="1">
      <alignment horizontal="left" vertical="center" wrapText="1"/>
    </xf>
    <xf numFmtId="0" fontId="55" fillId="3" borderId="1" xfId="0" applyFont="1" applyFill="1" applyBorder="1" applyAlignment="1">
      <alignment horizontal="left" vertical="center" wrapText="1"/>
    </xf>
    <xf numFmtId="0" fontId="12" fillId="0" borderId="16" xfId="0" applyFont="1" applyBorder="1" applyAlignment="1">
      <alignment horizontal="center" vertical="center" wrapText="1"/>
    </xf>
    <xf numFmtId="0" fontId="3" fillId="0" borderId="16" xfId="0" applyFont="1" applyBorder="1" applyAlignment="1">
      <alignment horizontal="left" vertical="center" wrapText="1"/>
    </xf>
    <xf numFmtId="165" fontId="12" fillId="0" borderId="16" xfId="1" applyNumberFormat="1" applyFont="1" applyBorder="1" applyAlignment="1">
      <alignment horizontal="center" vertical="center" wrapText="1"/>
    </xf>
    <xf numFmtId="0" fontId="16" fillId="3" borderId="18" xfId="0" applyFont="1" applyFill="1" applyBorder="1" applyAlignment="1">
      <alignment horizontal="center" vertical="center" wrapText="1"/>
    </xf>
    <xf numFmtId="0" fontId="0" fillId="0" borderId="22" xfId="0" applyFont="1" applyBorder="1" applyAlignment="1">
      <alignment horizontal="left" vertical="center" wrapText="1"/>
    </xf>
    <xf numFmtId="165" fontId="19" fillId="3" borderId="23" xfId="1" applyNumberFormat="1" applyFont="1" applyFill="1" applyBorder="1" applyAlignment="1">
      <alignment horizontal="center" vertical="center" wrapText="1"/>
    </xf>
    <xf numFmtId="165" fontId="16" fillId="3" borderId="23" xfId="1" applyNumberFormat="1" applyFont="1" applyFill="1" applyBorder="1" applyAlignment="1">
      <alignment horizontal="center" vertical="center" wrapText="1"/>
    </xf>
    <xf numFmtId="165" fontId="18" fillId="3" borderId="23" xfId="1" applyNumberFormat="1" applyFont="1" applyFill="1" applyBorder="1" applyAlignment="1">
      <alignment horizontal="center" vertical="center" wrapText="1"/>
    </xf>
    <xf numFmtId="165" fontId="0" fillId="0" borderId="22" xfId="1" applyNumberFormat="1" applyFont="1" applyBorder="1" applyAlignment="1">
      <alignment horizontal="center" vertical="center" wrapText="1"/>
    </xf>
    <xf numFmtId="0" fontId="16" fillId="3" borderId="16" xfId="0" applyFont="1" applyFill="1" applyBorder="1" applyAlignment="1">
      <alignment horizontal="center" vertical="center" wrapText="1"/>
    </xf>
    <xf numFmtId="0" fontId="0" fillId="0" borderId="24" xfId="0" applyFont="1" applyBorder="1" applyAlignment="1">
      <alignment horizontal="left" vertical="center" wrapText="1"/>
    </xf>
    <xf numFmtId="165" fontId="19" fillId="3" borderId="25" xfId="1" applyNumberFormat="1" applyFont="1" applyFill="1" applyBorder="1" applyAlignment="1">
      <alignment horizontal="center" vertical="center" wrapText="1"/>
    </xf>
    <xf numFmtId="165" fontId="16" fillId="3" borderId="25" xfId="1" applyNumberFormat="1" applyFont="1" applyFill="1" applyBorder="1" applyAlignment="1">
      <alignment horizontal="center" vertical="center" wrapText="1"/>
    </xf>
    <xf numFmtId="165" fontId="18" fillId="2" borderId="25" xfId="1" applyNumberFormat="1" applyFont="1" applyFill="1" applyBorder="1" applyAlignment="1">
      <alignment horizontal="center" vertical="center" wrapText="1"/>
    </xf>
    <xf numFmtId="165" fontId="0" fillId="0" borderId="24" xfId="1" applyNumberFormat="1" applyFont="1" applyBorder="1" applyAlignment="1">
      <alignment horizontal="center" vertical="center" wrapText="1"/>
    </xf>
    <xf numFmtId="0" fontId="16" fillId="3" borderId="23" xfId="0" applyFont="1" applyFill="1" applyBorder="1" applyAlignment="1">
      <alignment horizontal="center" vertical="center" wrapText="1"/>
    </xf>
    <xf numFmtId="0" fontId="16" fillId="3" borderId="25" xfId="0" applyFont="1" applyFill="1" applyBorder="1" applyAlignment="1">
      <alignment horizontal="center" vertical="center" wrapText="1"/>
    </xf>
    <xf numFmtId="165" fontId="18" fillId="3" borderId="25" xfId="1" applyNumberFormat="1" applyFont="1" applyFill="1" applyBorder="1" applyAlignment="1">
      <alignment horizontal="center" vertical="center" wrapText="1"/>
    </xf>
    <xf numFmtId="165" fontId="19" fillId="2" borderId="25" xfId="1" applyNumberFormat="1" applyFont="1" applyFill="1" applyBorder="1" applyAlignment="1">
      <alignment horizontal="center" vertical="center" wrapText="1"/>
    </xf>
    <xf numFmtId="165" fontId="20" fillId="2" borderId="25" xfId="1" applyNumberFormat="1" applyFont="1" applyFill="1" applyBorder="1" applyAlignment="1">
      <alignment vertical="center" wrapText="1"/>
    </xf>
    <xf numFmtId="0" fontId="13" fillId="3" borderId="25" xfId="0" applyFont="1" applyFill="1" applyBorder="1" applyAlignment="1">
      <alignment horizontal="center" vertical="center" wrapText="1"/>
    </xf>
    <xf numFmtId="0" fontId="8" fillId="3" borderId="25" xfId="0"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17" fillId="2" borderId="25" xfId="1" applyNumberFormat="1" applyFont="1" applyFill="1" applyBorder="1" applyAlignment="1">
      <alignment horizontal="center" vertical="center" wrapText="1"/>
    </xf>
    <xf numFmtId="0" fontId="0" fillId="0" borderId="0" xfId="0" applyAlignment="1">
      <alignment horizontal="center"/>
    </xf>
    <xf numFmtId="0" fontId="26" fillId="0" borderId="7" xfId="0" applyFont="1" applyFill="1" applyBorder="1" applyAlignment="1">
      <alignment horizontal="left" vertical="center" wrapText="1"/>
    </xf>
    <xf numFmtId="0" fontId="0" fillId="0" borderId="7" xfId="0" applyFill="1" applyBorder="1" applyAlignment="1">
      <alignment horizontal="left"/>
    </xf>
    <xf numFmtId="0" fontId="0" fillId="0" borderId="7" xfId="0" applyFill="1" applyBorder="1" applyAlignment="1">
      <alignment horizontal="left" vertical="top"/>
    </xf>
    <xf numFmtId="0" fontId="0" fillId="0" borderId="7" xfId="0" applyFill="1" applyBorder="1" applyAlignment="1">
      <alignment horizontal="left" vertical="top" indent="2"/>
    </xf>
    <xf numFmtId="0" fontId="0" fillId="0" borderId="7" xfId="0" applyFill="1" applyBorder="1" applyAlignment="1">
      <alignment horizontal="left" vertical="top" indent="3"/>
    </xf>
    <xf numFmtId="0" fontId="0" fillId="0" borderId="7" xfId="0" quotePrefix="1" applyFill="1" applyBorder="1" applyAlignment="1">
      <alignment horizontal="center" vertical="top"/>
    </xf>
    <xf numFmtId="0" fontId="7" fillId="0" borderId="1" xfId="0" applyFont="1" applyFill="1" applyBorder="1" applyAlignment="1">
      <alignment horizontal="left" vertical="center" wrapText="1"/>
    </xf>
    <xf numFmtId="165" fontId="0" fillId="0" borderId="0" xfId="0" applyNumberFormat="1" applyFont="1"/>
    <xf numFmtId="165" fontId="2" fillId="0" borderId="22" xfId="1" applyNumberFormat="1" applyFont="1" applyBorder="1" applyAlignment="1">
      <alignment horizontal="center" vertical="center" wrapText="1"/>
    </xf>
    <xf numFmtId="165" fontId="10" fillId="3" borderId="25" xfId="1" applyNumberFormat="1" applyFont="1" applyFill="1" applyBorder="1" applyAlignment="1">
      <alignment horizontal="center" vertical="center" wrapText="1"/>
    </xf>
    <xf numFmtId="165" fontId="10" fillId="4" borderId="25" xfId="1" applyNumberFormat="1" applyFont="1" applyFill="1" applyBorder="1" applyAlignment="1">
      <alignment horizontal="center" vertical="center" wrapText="1"/>
    </xf>
    <xf numFmtId="165" fontId="17" fillId="4" borderId="25" xfId="1" applyNumberFormat="1" applyFont="1" applyFill="1" applyBorder="1" applyAlignment="1">
      <alignment horizontal="center" vertical="center" wrapText="1"/>
    </xf>
    <xf numFmtId="165" fontId="17" fillId="3" borderId="25" xfId="1" applyNumberFormat="1" applyFont="1" applyFill="1" applyBorder="1" applyAlignment="1">
      <alignment horizontal="center" vertical="center" wrapText="1"/>
    </xf>
    <xf numFmtId="0" fontId="26" fillId="0" borderId="7" xfId="0" applyFont="1" applyBorder="1" applyAlignment="1">
      <alignment horizontal="left" vertical="center" wrapText="1"/>
    </xf>
    <xf numFmtId="0" fontId="21" fillId="0" borderId="0" xfId="0" applyFont="1" applyAlignment="1">
      <alignment horizontal="left"/>
    </xf>
    <xf numFmtId="0" fontId="0" fillId="0" borderId="0" xfId="0" applyAlignment="1">
      <alignment horizontal="center" vertical="top"/>
    </xf>
    <xf numFmtId="0" fontId="21" fillId="0" borderId="0" xfId="0" applyFont="1" applyAlignment="1">
      <alignment horizontal="center" vertical="top"/>
    </xf>
    <xf numFmtId="0" fontId="23" fillId="0" borderId="0" xfId="0" applyFont="1" applyAlignment="1">
      <alignment horizontal="center" vertical="top"/>
    </xf>
    <xf numFmtId="0" fontId="24" fillId="0" borderId="0" xfId="0" applyFont="1" applyAlignment="1">
      <alignment horizontal="center"/>
    </xf>
    <xf numFmtId="0" fontId="25" fillId="0" borderId="0" xfId="0" applyFont="1" applyAlignment="1">
      <alignment horizontal="center"/>
    </xf>
    <xf numFmtId="0" fontId="0" fillId="0" borderId="7" xfId="0" applyBorder="1" applyAlignment="1">
      <alignment horizontal="center" vertical="top"/>
    </xf>
    <xf numFmtId="0" fontId="0" fillId="0" borderId="7" xfId="0" applyBorder="1" applyAlignment="1">
      <alignment horizontal="center"/>
    </xf>
    <xf numFmtId="0" fontId="36" fillId="0" borderId="15"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9"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 fillId="0" borderId="0" xfId="0" applyFont="1" applyAlignment="1">
      <alignment horizontal="center" vertical="top"/>
    </xf>
    <xf numFmtId="0" fontId="31" fillId="0" borderId="0" xfId="0" applyFont="1" applyAlignment="1">
      <alignment horizont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6" xfId="0" applyFont="1" applyBorder="1" applyAlignment="1">
      <alignment horizontal="right" vertical="center"/>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52" fillId="0" borderId="0" xfId="0" applyFont="1" applyAlignment="1">
      <alignment horizontal="center" vertical="center"/>
    </xf>
    <xf numFmtId="0" fontId="7"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
  <sheetViews>
    <sheetView topLeftCell="A13" workbookViewId="0">
      <selection activeCell="G20" sqref="G20"/>
    </sheetView>
  </sheetViews>
  <sheetFormatPr defaultRowHeight="16.5" x14ac:dyDescent="0.25"/>
  <cols>
    <col min="1" max="1" width="6" style="49" customWidth="1"/>
    <col min="2" max="2" width="70.375" customWidth="1"/>
    <col min="3" max="3" width="15.75" customWidth="1"/>
    <col min="4" max="4" width="13.375" customWidth="1"/>
    <col min="5" max="5" width="14.875" customWidth="1"/>
    <col min="6" max="6" width="14.375" customWidth="1"/>
    <col min="7" max="7" width="10.75" customWidth="1"/>
    <col min="8" max="8" width="10.25" customWidth="1"/>
    <col min="12" max="12" width="7.125" customWidth="1"/>
    <col min="14" max="14" width="6" customWidth="1"/>
  </cols>
  <sheetData>
    <row r="1" spans="1:5" ht="18.75" customHeight="1" x14ac:dyDescent="0.25">
      <c r="A1" s="208" t="s">
        <v>115</v>
      </c>
      <c r="B1" s="208"/>
    </row>
    <row r="2" spans="1:5" ht="18.75" customHeight="1" x14ac:dyDescent="0.25">
      <c r="A2" s="209" t="s">
        <v>116</v>
      </c>
      <c r="B2" s="209"/>
      <c r="C2" s="209"/>
      <c r="D2" s="209"/>
      <c r="E2" s="209"/>
    </row>
    <row r="3" spans="1:5" ht="15" customHeight="1" x14ac:dyDescent="0.25">
      <c r="A3" s="210" t="s">
        <v>117</v>
      </c>
      <c r="B3" s="211"/>
      <c r="C3" s="211"/>
      <c r="D3" s="211"/>
      <c r="E3" s="211"/>
    </row>
    <row r="4" spans="1:5" ht="15.75" customHeight="1" x14ac:dyDescent="0.25">
      <c r="A4" s="210" t="s">
        <v>118</v>
      </c>
      <c r="B4" s="211"/>
      <c r="C4" s="211"/>
      <c r="D4" s="211"/>
      <c r="E4" s="211"/>
    </row>
    <row r="5" spans="1:5" ht="16.5" customHeight="1" x14ac:dyDescent="0.25">
      <c r="A5" s="212" t="s">
        <v>119</v>
      </c>
      <c r="B5" s="212"/>
      <c r="C5" s="212"/>
      <c r="D5" s="212"/>
      <c r="E5" s="212"/>
    </row>
    <row r="6" spans="1:5" x14ac:dyDescent="0.25">
      <c r="A6" s="213" t="s">
        <v>120</v>
      </c>
      <c r="B6" s="213"/>
      <c r="C6" s="213"/>
      <c r="D6" s="213"/>
      <c r="E6" s="213"/>
    </row>
    <row r="7" spans="1:5" ht="15.75" x14ac:dyDescent="0.25">
      <c r="A7" s="207" t="s">
        <v>121</v>
      </c>
      <c r="B7" s="214" t="s">
        <v>122</v>
      </c>
      <c r="C7" s="215" t="s">
        <v>123</v>
      </c>
      <c r="D7" s="215"/>
      <c r="E7" s="29" t="s">
        <v>124</v>
      </c>
    </row>
    <row r="8" spans="1:5" ht="15.75" x14ac:dyDescent="0.25">
      <c r="A8" s="207"/>
      <c r="B8" s="214"/>
      <c r="C8" s="29" t="s">
        <v>125</v>
      </c>
      <c r="D8" s="30" t="s">
        <v>126</v>
      </c>
      <c r="E8" s="31"/>
    </row>
    <row r="9" spans="1:5" x14ac:dyDescent="0.25">
      <c r="A9" s="32" t="s">
        <v>127</v>
      </c>
      <c r="B9" s="33" t="s">
        <v>128</v>
      </c>
      <c r="C9" s="34"/>
      <c r="D9" s="35"/>
      <c r="E9" s="31"/>
    </row>
    <row r="10" spans="1:5" x14ac:dyDescent="0.25">
      <c r="A10" s="32" t="s">
        <v>129</v>
      </c>
      <c r="B10" s="33" t="s">
        <v>130</v>
      </c>
      <c r="C10" s="36" t="s">
        <v>131</v>
      </c>
      <c r="D10" s="37" t="s">
        <v>132</v>
      </c>
      <c r="E10" s="31"/>
    </row>
    <row r="11" spans="1:5" x14ac:dyDescent="0.25">
      <c r="A11" s="32" t="s">
        <v>133</v>
      </c>
      <c r="B11" s="33" t="s">
        <v>134</v>
      </c>
      <c r="C11" s="38" t="s">
        <v>135</v>
      </c>
      <c r="D11" s="39">
        <v>45</v>
      </c>
      <c r="E11" s="31"/>
    </row>
    <row r="12" spans="1:5" x14ac:dyDescent="0.25">
      <c r="A12" s="32" t="s">
        <v>136</v>
      </c>
      <c r="B12" s="33" t="s">
        <v>137</v>
      </c>
      <c r="C12" s="38" t="s">
        <v>135</v>
      </c>
      <c r="D12" s="39">
        <v>25</v>
      </c>
      <c r="E12" s="31"/>
    </row>
    <row r="13" spans="1:5" x14ac:dyDescent="0.25">
      <c r="A13" s="32" t="s">
        <v>138</v>
      </c>
      <c r="B13" s="40" t="s">
        <v>139</v>
      </c>
      <c r="C13" s="36" t="s">
        <v>140</v>
      </c>
      <c r="D13" s="39">
        <v>15</v>
      </c>
      <c r="E13" s="31"/>
    </row>
    <row r="14" spans="1:5" x14ac:dyDescent="0.25">
      <c r="A14" s="32" t="s">
        <v>141</v>
      </c>
      <c r="B14" s="33" t="s">
        <v>142</v>
      </c>
      <c r="C14" s="38" t="s">
        <v>143</v>
      </c>
      <c r="D14" s="39">
        <v>12</v>
      </c>
      <c r="E14" s="31"/>
    </row>
    <row r="15" spans="1:5" x14ac:dyDescent="0.25">
      <c r="A15" s="32" t="s">
        <v>133</v>
      </c>
      <c r="B15" s="33" t="s">
        <v>144</v>
      </c>
      <c r="C15" s="38" t="s">
        <v>145</v>
      </c>
      <c r="D15" s="41" t="s">
        <v>146</v>
      </c>
      <c r="E15" s="31"/>
    </row>
    <row r="16" spans="1:5" x14ac:dyDescent="0.25">
      <c r="A16" s="32" t="s">
        <v>136</v>
      </c>
      <c r="B16" s="33" t="s">
        <v>147</v>
      </c>
      <c r="C16" s="38" t="s">
        <v>148</v>
      </c>
      <c r="D16" s="41" t="s">
        <v>146</v>
      </c>
      <c r="E16" s="31"/>
    </row>
    <row r="17" spans="1:8" x14ac:dyDescent="0.25">
      <c r="A17" s="32" t="s">
        <v>138</v>
      </c>
      <c r="B17" s="40" t="s">
        <v>149</v>
      </c>
      <c r="C17" s="36" t="s">
        <v>150</v>
      </c>
      <c r="D17" s="41" t="s">
        <v>151</v>
      </c>
      <c r="E17" s="31"/>
    </row>
    <row r="18" spans="1:8" x14ac:dyDescent="0.25">
      <c r="A18" s="32" t="s">
        <v>152</v>
      </c>
      <c r="B18" s="40" t="s">
        <v>153</v>
      </c>
      <c r="C18" s="36" t="s">
        <v>150</v>
      </c>
      <c r="D18" s="41" t="s">
        <v>151</v>
      </c>
      <c r="E18" s="31"/>
      <c r="H18" s="193"/>
    </row>
    <row r="19" spans="1:8" s="130" customFormat="1" x14ac:dyDescent="0.25">
      <c r="A19" s="194" t="s">
        <v>154</v>
      </c>
      <c r="B19" s="195" t="s">
        <v>155</v>
      </c>
      <c r="C19" s="196"/>
      <c r="D19" s="197"/>
      <c r="E19" s="198"/>
    </row>
    <row r="20" spans="1:8" s="130" customFormat="1" x14ac:dyDescent="0.25">
      <c r="A20" s="194" t="s">
        <v>156</v>
      </c>
      <c r="B20" s="195" t="s">
        <v>157</v>
      </c>
      <c r="C20" s="195" t="s">
        <v>158</v>
      </c>
      <c r="D20" s="199" t="s">
        <v>637</v>
      </c>
      <c r="E20" s="198"/>
    </row>
    <row r="21" spans="1:8" s="130" customFormat="1" x14ac:dyDescent="0.25">
      <c r="A21" s="194" t="s">
        <v>159</v>
      </c>
      <c r="B21" s="195" t="s">
        <v>160</v>
      </c>
      <c r="C21" s="195" t="s">
        <v>158</v>
      </c>
      <c r="D21" s="199" t="s">
        <v>638</v>
      </c>
      <c r="E21" s="198"/>
    </row>
    <row r="22" spans="1:8" s="130" customFormat="1" x14ac:dyDescent="0.25">
      <c r="A22" s="194" t="s">
        <v>161</v>
      </c>
      <c r="B22" s="195" t="s">
        <v>162</v>
      </c>
      <c r="C22" s="195" t="s">
        <v>158</v>
      </c>
      <c r="D22" s="199" t="s">
        <v>266</v>
      </c>
      <c r="E22" s="198"/>
    </row>
    <row r="23" spans="1:8" x14ac:dyDescent="0.25">
      <c r="A23" s="32" t="s">
        <v>163</v>
      </c>
      <c r="B23" s="33" t="s">
        <v>164</v>
      </c>
      <c r="C23" s="34"/>
      <c r="D23" s="35"/>
      <c r="E23" s="31"/>
    </row>
    <row r="24" spans="1:8" x14ac:dyDescent="0.25">
      <c r="A24" s="32" t="s">
        <v>165</v>
      </c>
      <c r="B24" s="33" t="s">
        <v>166</v>
      </c>
      <c r="C24" s="42" t="s">
        <v>167</v>
      </c>
      <c r="D24" s="41" t="s">
        <v>132</v>
      </c>
      <c r="E24" s="31"/>
    </row>
    <row r="25" spans="1:8" x14ac:dyDescent="0.25">
      <c r="A25" s="32" t="s">
        <v>168</v>
      </c>
      <c r="B25" s="40" t="s">
        <v>169</v>
      </c>
      <c r="C25" s="42" t="s">
        <v>140</v>
      </c>
      <c r="D25" s="39">
        <v>0</v>
      </c>
      <c r="E25" s="31"/>
    </row>
    <row r="26" spans="1:8" x14ac:dyDescent="0.25">
      <c r="A26" s="32" t="s">
        <v>170</v>
      </c>
      <c r="B26" s="34" t="s">
        <v>171</v>
      </c>
      <c r="C26" s="43" t="s">
        <v>167</v>
      </c>
      <c r="D26" s="39">
        <v>0</v>
      </c>
      <c r="E26" s="31"/>
    </row>
    <row r="27" spans="1:8" x14ac:dyDescent="0.25">
      <c r="A27" s="32" t="s">
        <v>172</v>
      </c>
      <c r="B27" s="34" t="s">
        <v>173</v>
      </c>
      <c r="C27" s="43" t="s">
        <v>167</v>
      </c>
      <c r="D27" s="39">
        <v>0</v>
      </c>
      <c r="E27" s="31"/>
    </row>
    <row r="28" spans="1:8" x14ac:dyDescent="0.25">
      <c r="A28" s="32" t="s">
        <v>174</v>
      </c>
      <c r="B28" s="34" t="s">
        <v>175</v>
      </c>
      <c r="C28" s="43" t="s">
        <v>140</v>
      </c>
      <c r="D28" s="39">
        <v>0</v>
      </c>
      <c r="E28" s="31"/>
    </row>
    <row r="29" spans="1:8" x14ac:dyDescent="0.25">
      <c r="A29" s="32" t="s">
        <v>176</v>
      </c>
      <c r="B29" s="40" t="s">
        <v>177</v>
      </c>
      <c r="C29" s="34"/>
      <c r="D29" s="35"/>
      <c r="E29" s="31"/>
    </row>
    <row r="30" spans="1:8" x14ac:dyDescent="0.25">
      <c r="A30" s="32" t="s">
        <v>178</v>
      </c>
      <c r="B30" s="40" t="s">
        <v>179</v>
      </c>
      <c r="C30" s="34"/>
      <c r="D30" s="35"/>
      <c r="E30" s="31"/>
    </row>
    <row r="31" spans="1:8" x14ac:dyDescent="0.25">
      <c r="A31" s="32" t="s">
        <v>180</v>
      </c>
      <c r="B31" s="40" t="s">
        <v>181</v>
      </c>
      <c r="C31" s="40" t="s">
        <v>182</v>
      </c>
      <c r="D31" s="35"/>
      <c r="E31" s="31"/>
    </row>
    <row r="32" spans="1:8" x14ac:dyDescent="0.25">
      <c r="A32" s="32" t="s">
        <v>183</v>
      </c>
      <c r="B32" s="40" t="s">
        <v>184</v>
      </c>
      <c r="C32" s="40" t="s">
        <v>182</v>
      </c>
      <c r="D32" s="35"/>
      <c r="E32" s="31"/>
    </row>
    <row r="33" spans="1:5" x14ac:dyDescent="0.25">
      <c r="A33" s="32" t="s">
        <v>185</v>
      </c>
      <c r="B33" s="40" t="s">
        <v>186</v>
      </c>
      <c r="C33" s="36" t="s">
        <v>187</v>
      </c>
      <c r="D33" s="35">
        <v>452</v>
      </c>
      <c r="E33" s="31"/>
    </row>
    <row r="34" spans="1:5" ht="15.75" x14ac:dyDescent="0.25">
      <c r="A34" s="207"/>
      <c r="B34" s="40" t="s">
        <v>188</v>
      </c>
      <c r="C34" s="36" t="s">
        <v>187</v>
      </c>
      <c r="D34" s="35">
        <v>297</v>
      </c>
      <c r="E34" s="31"/>
    </row>
    <row r="35" spans="1:5" ht="15.75" x14ac:dyDescent="0.25">
      <c r="A35" s="207"/>
      <c r="B35" s="40" t="s">
        <v>189</v>
      </c>
      <c r="C35" s="36" t="s">
        <v>187</v>
      </c>
      <c r="D35" s="35">
        <v>155</v>
      </c>
      <c r="E35" s="31"/>
    </row>
    <row r="36" spans="1:5" x14ac:dyDescent="0.25">
      <c r="A36" s="32" t="s">
        <v>190</v>
      </c>
      <c r="B36" s="40" t="s">
        <v>191</v>
      </c>
      <c r="C36" s="34"/>
      <c r="D36" s="35"/>
      <c r="E36" s="31"/>
    </row>
    <row r="37" spans="1:5" x14ac:dyDescent="0.25">
      <c r="A37" s="32" t="s">
        <v>192</v>
      </c>
      <c r="B37" s="40" t="s">
        <v>193</v>
      </c>
      <c r="C37" s="40" t="s">
        <v>182</v>
      </c>
      <c r="D37" s="35">
        <v>300</v>
      </c>
      <c r="E37" s="31"/>
    </row>
    <row r="38" spans="1:5" x14ac:dyDescent="0.25">
      <c r="A38" s="32" t="s">
        <v>194</v>
      </c>
      <c r="B38" s="40" t="s">
        <v>195</v>
      </c>
      <c r="C38" s="40" t="s">
        <v>182</v>
      </c>
      <c r="D38" s="35"/>
      <c r="E38" s="31"/>
    </row>
    <row r="39" spans="1:5" x14ac:dyDescent="0.25">
      <c r="A39" s="32" t="s">
        <v>196</v>
      </c>
      <c r="B39" s="40" t="s">
        <v>197</v>
      </c>
      <c r="C39" s="34"/>
      <c r="D39" s="35"/>
      <c r="E39" s="31"/>
    </row>
    <row r="40" spans="1:5" x14ac:dyDescent="0.25">
      <c r="A40" s="32" t="s">
        <v>198</v>
      </c>
      <c r="B40" s="40" t="s">
        <v>199</v>
      </c>
      <c r="C40" s="40" t="s">
        <v>182</v>
      </c>
      <c r="D40" s="35"/>
      <c r="E40" s="31"/>
    </row>
    <row r="41" spans="1:5" x14ac:dyDescent="0.25">
      <c r="A41" s="32" t="s">
        <v>200</v>
      </c>
      <c r="B41" s="40" t="s">
        <v>201</v>
      </c>
      <c r="C41" s="40" t="s">
        <v>182</v>
      </c>
      <c r="D41" s="35"/>
      <c r="E41" s="31"/>
    </row>
    <row r="42" spans="1:5" x14ac:dyDescent="0.25">
      <c r="A42" s="32" t="s">
        <v>202</v>
      </c>
      <c r="B42" s="33" t="s">
        <v>203</v>
      </c>
      <c r="C42" s="33" t="s">
        <v>204</v>
      </c>
      <c r="D42" s="44">
        <v>1</v>
      </c>
      <c r="E42" s="31"/>
    </row>
    <row r="43" spans="1:5" x14ac:dyDescent="0.25">
      <c r="A43" s="32" t="s">
        <v>205</v>
      </c>
      <c r="B43" s="33" t="s">
        <v>206</v>
      </c>
      <c r="C43" s="33" t="s">
        <v>204</v>
      </c>
      <c r="D43" s="35"/>
      <c r="E43" s="31"/>
    </row>
    <row r="44" spans="1:5" x14ac:dyDescent="0.25">
      <c r="A44" s="32" t="s">
        <v>207</v>
      </c>
      <c r="B44" s="40" t="s">
        <v>208</v>
      </c>
      <c r="C44" s="34"/>
      <c r="D44" s="35"/>
      <c r="E44" s="31"/>
    </row>
    <row r="45" spans="1:5" x14ac:dyDescent="0.25">
      <c r="A45" s="32" t="s">
        <v>209</v>
      </c>
      <c r="B45" s="33" t="s">
        <v>210</v>
      </c>
      <c r="C45" s="33" t="s">
        <v>204</v>
      </c>
      <c r="D45" s="35"/>
      <c r="E45" s="31"/>
    </row>
    <row r="46" spans="1:5" x14ac:dyDescent="0.25">
      <c r="A46" s="32" t="s">
        <v>211</v>
      </c>
      <c r="B46" s="45" t="s">
        <v>212</v>
      </c>
      <c r="C46" s="34" t="s">
        <v>204</v>
      </c>
      <c r="D46" s="46" t="s">
        <v>213</v>
      </c>
      <c r="E46" s="31"/>
    </row>
    <row r="47" spans="1:5" x14ac:dyDescent="0.25">
      <c r="A47" s="32" t="s">
        <v>214</v>
      </c>
      <c r="B47" s="47" t="s">
        <v>215</v>
      </c>
      <c r="C47" s="34" t="s">
        <v>204</v>
      </c>
      <c r="D47" s="46" t="s">
        <v>216</v>
      </c>
      <c r="E47" s="31"/>
    </row>
    <row r="48" spans="1:5" x14ac:dyDescent="0.25">
      <c r="A48" s="32" t="s">
        <v>217</v>
      </c>
      <c r="B48" s="40" t="s">
        <v>191</v>
      </c>
      <c r="C48" s="34"/>
      <c r="D48" s="35"/>
      <c r="E48" s="31"/>
    </row>
    <row r="49" spans="1:5" x14ac:dyDescent="0.25">
      <c r="A49" s="32" t="s">
        <v>218</v>
      </c>
      <c r="B49" s="40" t="s">
        <v>219</v>
      </c>
      <c r="C49" s="40" t="s">
        <v>182</v>
      </c>
      <c r="D49" s="35">
        <v>425</v>
      </c>
      <c r="E49" s="31"/>
    </row>
    <row r="50" spans="1:5" x14ac:dyDescent="0.25">
      <c r="A50" s="32" t="s">
        <v>220</v>
      </c>
      <c r="B50" s="40" t="s">
        <v>221</v>
      </c>
      <c r="C50" s="40" t="s">
        <v>182</v>
      </c>
      <c r="D50" s="35">
        <v>59</v>
      </c>
      <c r="E50" s="31"/>
    </row>
    <row r="51" spans="1:5" x14ac:dyDescent="0.25">
      <c r="A51" s="32" t="s">
        <v>222</v>
      </c>
      <c r="B51" s="40" t="s">
        <v>223</v>
      </c>
      <c r="C51" s="40" t="s">
        <v>182</v>
      </c>
      <c r="D51" s="35">
        <v>0</v>
      </c>
      <c r="E51" s="31"/>
    </row>
    <row r="52" spans="1:5" s="67" customFormat="1" x14ac:dyDescent="0.25">
      <c r="A52" s="103" t="s">
        <v>630</v>
      </c>
      <c r="B52" s="131" t="s">
        <v>631</v>
      </c>
      <c r="C52" s="132"/>
      <c r="D52" s="133"/>
      <c r="E52" s="134"/>
    </row>
    <row r="53" spans="1:5" s="67" customFormat="1" x14ac:dyDescent="0.25">
      <c r="A53" s="135" t="s">
        <v>224</v>
      </c>
      <c r="B53" s="136" t="s">
        <v>591</v>
      </c>
      <c r="C53" s="137"/>
      <c r="D53" s="138"/>
      <c r="E53" s="139"/>
    </row>
    <row r="54" spans="1:5" s="67" customFormat="1" x14ac:dyDescent="0.25">
      <c r="A54" s="135" t="s">
        <v>225</v>
      </c>
      <c r="B54" s="136" t="s">
        <v>592</v>
      </c>
      <c r="C54" s="136" t="s">
        <v>593</v>
      </c>
      <c r="D54" s="138">
        <v>13</v>
      </c>
      <c r="E54" s="139"/>
    </row>
    <row r="55" spans="1:5" s="67" customFormat="1" x14ac:dyDescent="0.25">
      <c r="A55" s="135" t="s">
        <v>226</v>
      </c>
      <c r="B55" s="136" t="s">
        <v>594</v>
      </c>
      <c r="C55" s="136" t="s">
        <v>593</v>
      </c>
      <c r="D55" s="138">
        <v>19</v>
      </c>
      <c r="E55" s="139"/>
    </row>
    <row r="56" spans="1:5" s="67" customFormat="1" x14ac:dyDescent="0.25">
      <c r="A56" s="135" t="s">
        <v>227</v>
      </c>
      <c r="B56" s="136" t="s">
        <v>595</v>
      </c>
      <c r="C56" s="136" t="s">
        <v>593</v>
      </c>
      <c r="D56" s="140">
        <v>68</v>
      </c>
      <c r="E56" s="139"/>
    </row>
    <row r="57" spans="1:5" s="67" customFormat="1" x14ac:dyDescent="0.25">
      <c r="A57" s="135"/>
      <c r="B57" s="141" t="s">
        <v>596</v>
      </c>
      <c r="C57" s="141" t="s">
        <v>597</v>
      </c>
      <c r="D57" s="142">
        <v>10</v>
      </c>
      <c r="E57" s="139"/>
    </row>
    <row r="58" spans="1:5" s="148" customFormat="1" ht="17.25" x14ac:dyDescent="0.25">
      <c r="A58" s="143" t="s">
        <v>228</v>
      </c>
      <c r="B58" s="144" t="s">
        <v>632</v>
      </c>
      <c r="C58" s="145"/>
      <c r="D58" s="146"/>
      <c r="E58" s="147"/>
    </row>
    <row r="59" spans="1:5" s="67" customFormat="1" x14ac:dyDescent="0.25">
      <c r="A59" s="135" t="s">
        <v>229</v>
      </c>
      <c r="B59" s="136" t="s">
        <v>598</v>
      </c>
      <c r="C59" s="136" t="s">
        <v>599</v>
      </c>
      <c r="D59" s="138">
        <v>97</v>
      </c>
      <c r="E59" s="139"/>
    </row>
    <row r="60" spans="1:5" s="67" customFormat="1" x14ac:dyDescent="0.25">
      <c r="A60" s="135" t="s">
        <v>230</v>
      </c>
      <c r="B60" s="136" t="s">
        <v>600</v>
      </c>
      <c r="C60" s="136" t="s">
        <v>599</v>
      </c>
      <c r="D60" s="138">
        <v>84</v>
      </c>
      <c r="E60" s="139"/>
    </row>
    <row r="61" spans="1:5" s="67" customFormat="1" x14ac:dyDescent="0.25">
      <c r="A61" s="135" t="s">
        <v>231</v>
      </c>
      <c r="B61" s="136" t="s">
        <v>601</v>
      </c>
      <c r="C61" s="136" t="s">
        <v>599</v>
      </c>
      <c r="D61" s="138">
        <v>2</v>
      </c>
      <c r="E61" s="149" t="s">
        <v>629</v>
      </c>
    </row>
    <row r="62" spans="1:5" s="67" customFormat="1" x14ac:dyDescent="0.25">
      <c r="A62" s="135" t="s">
        <v>232</v>
      </c>
      <c r="B62" s="136" t="s">
        <v>602</v>
      </c>
      <c r="C62" s="136" t="s">
        <v>599</v>
      </c>
      <c r="D62" s="138">
        <v>35</v>
      </c>
      <c r="E62" s="139"/>
    </row>
    <row r="63" spans="1:5" s="67" customFormat="1" x14ac:dyDescent="0.25">
      <c r="A63" s="135" t="s">
        <v>233</v>
      </c>
      <c r="B63" s="141" t="s">
        <v>603</v>
      </c>
      <c r="C63" s="141" t="s">
        <v>597</v>
      </c>
      <c r="D63" s="138">
        <v>11</v>
      </c>
      <c r="E63" s="139"/>
    </row>
    <row r="64" spans="1:5" s="148" customFormat="1" ht="17.25" x14ac:dyDescent="0.25">
      <c r="A64" s="143" t="s">
        <v>234</v>
      </c>
      <c r="B64" s="150" t="s">
        <v>633</v>
      </c>
      <c r="C64" s="145"/>
      <c r="D64" s="146"/>
      <c r="E64" s="147"/>
    </row>
    <row r="65" spans="1:5" s="67" customFormat="1" x14ac:dyDescent="0.25">
      <c r="A65" s="135" t="s">
        <v>235</v>
      </c>
      <c r="B65" s="136" t="s">
        <v>604</v>
      </c>
      <c r="C65" s="136" t="s">
        <v>599</v>
      </c>
      <c r="D65" s="138">
        <f>78+1907</f>
        <v>1985</v>
      </c>
      <c r="E65" s="139"/>
    </row>
    <row r="66" spans="1:5" s="67" customFormat="1" x14ac:dyDescent="0.25">
      <c r="A66" s="135" t="s">
        <v>236</v>
      </c>
      <c r="B66" s="136" t="s">
        <v>605</v>
      </c>
      <c r="C66" s="136" t="s">
        <v>599</v>
      </c>
      <c r="D66" s="138">
        <f>75+1769</f>
        <v>1844</v>
      </c>
      <c r="E66" s="139"/>
    </row>
    <row r="67" spans="1:5" s="67" customFormat="1" x14ac:dyDescent="0.25">
      <c r="A67" s="135" t="s">
        <v>237</v>
      </c>
      <c r="B67" s="136" t="s">
        <v>606</v>
      </c>
      <c r="C67" s="136" t="s">
        <v>599</v>
      </c>
      <c r="D67" s="138">
        <v>35</v>
      </c>
      <c r="E67" s="139"/>
    </row>
    <row r="68" spans="1:5" s="67" customFormat="1" x14ac:dyDescent="0.25">
      <c r="A68" s="135" t="s">
        <v>238</v>
      </c>
      <c r="B68" s="141" t="s">
        <v>607</v>
      </c>
      <c r="C68" s="141" t="s">
        <v>597</v>
      </c>
      <c r="D68" s="138">
        <v>10.17</v>
      </c>
      <c r="E68" s="139"/>
    </row>
    <row r="69" spans="1:5" s="67" customFormat="1" x14ac:dyDescent="0.25">
      <c r="A69" s="135" t="s">
        <v>608</v>
      </c>
      <c r="B69" s="136" t="s">
        <v>609</v>
      </c>
      <c r="C69" s="137"/>
      <c r="D69" s="138"/>
      <c r="E69" s="139"/>
    </row>
    <row r="70" spans="1:5" s="67" customFormat="1" x14ac:dyDescent="0.25">
      <c r="A70" s="135" t="s">
        <v>239</v>
      </c>
      <c r="B70" s="136" t="s">
        <v>610</v>
      </c>
      <c r="C70" s="137"/>
      <c r="D70" s="138"/>
      <c r="E70" s="139"/>
    </row>
    <row r="71" spans="1:5" s="67" customFormat="1" x14ac:dyDescent="0.25">
      <c r="A71" s="135" t="s">
        <v>240</v>
      </c>
      <c r="B71" s="151" t="s">
        <v>611</v>
      </c>
      <c r="C71" s="137" t="s">
        <v>593</v>
      </c>
      <c r="D71" s="138"/>
      <c r="E71" s="139"/>
    </row>
    <row r="72" spans="1:5" s="67" customFormat="1" x14ac:dyDescent="0.25">
      <c r="A72" s="135" t="s">
        <v>241</v>
      </c>
      <c r="B72" s="136" t="s">
        <v>612</v>
      </c>
      <c r="C72" s="136" t="s">
        <v>593</v>
      </c>
      <c r="D72" s="138"/>
      <c r="E72" s="139"/>
    </row>
    <row r="73" spans="1:5" s="67" customFormat="1" x14ac:dyDescent="0.25">
      <c r="A73" s="135" t="s">
        <v>242</v>
      </c>
      <c r="B73" s="122" t="s">
        <v>613</v>
      </c>
      <c r="C73" s="141" t="s">
        <v>593</v>
      </c>
      <c r="D73" s="138"/>
      <c r="E73" s="139"/>
    </row>
    <row r="74" spans="1:5" s="67" customFormat="1" x14ac:dyDescent="0.25">
      <c r="A74" s="135" t="s">
        <v>243</v>
      </c>
      <c r="B74" s="136" t="s">
        <v>614</v>
      </c>
      <c r="C74" s="137"/>
      <c r="D74" s="138">
        <f>SUM(D75:D79)</f>
        <v>69</v>
      </c>
      <c r="E74" s="139"/>
    </row>
    <row r="75" spans="1:5" s="67" customFormat="1" x14ac:dyDescent="0.25">
      <c r="A75" s="135" t="s">
        <v>244</v>
      </c>
      <c r="B75" s="136" t="s">
        <v>615</v>
      </c>
      <c r="C75" s="136" t="s">
        <v>599</v>
      </c>
      <c r="D75" s="138">
        <v>0</v>
      </c>
      <c r="E75" s="139"/>
    </row>
    <row r="76" spans="1:5" s="67" customFormat="1" x14ac:dyDescent="0.25">
      <c r="A76" s="135" t="s">
        <v>245</v>
      </c>
      <c r="B76" s="136" t="s">
        <v>616</v>
      </c>
      <c r="C76" s="136" t="s">
        <v>599</v>
      </c>
      <c r="D76" s="138">
        <v>4</v>
      </c>
      <c r="E76" s="139"/>
    </row>
    <row r="77" spans="1:5" s="67" customFormat="1" x14ac:dyDescent="0.25">
      <c r="A77" s="135" t="s">
        <v>246</v>
      </c>
      <c r="B77" s="151" t="s">
        <v>617</v>
      </c>
      <c r="C77" s="141" t="s">
        <v>599</v>
      </c>
      <c r="D77" s="138">
        <v>0</v>
      </c>
      <c r="E77" s="139"/>
    </row>
    <row r="78" spans="1:5" s="67" customFormat="1" x14ac:dyDescent="0.25">
      <c r="A78" s="135" t="s">
        <v>247</v>
      </c>
      <c r="B78" s="136" t="s">
        <v>618</v>
      </c>
      <c r="C78" s="136" t="s">
        <v>599</v>
      </c>
      <c r="D78" s="138">
        <v>65</v>
      </c>
      <c r="E78" s="139"/>
    </row>
    <row r="79" spans="1:5" s="67" customFormat="1" x14ac:dyDescent="0.25">
      <c r="A79" s="135" t="s">
        <v>248</v>
      </c>
      <c r="B79" s="152" t="s">
        <v>619</v>
      </c>
      <c r="C79" s="136" t="s">
        <v>599</v>
      </c>
      <c r="D79" s="138">
        <v>0</v>
      </c>
      <c r="E79" s="139"/>
    </row>
    <row r="80" spans="1:5" s="67" customFormat="1" x14ac:dyDescent="0.25">
      <c r="A80" s="135" t="s">
        <v>249</v>
      </c>
      <c r="B80" s="152" t="s">
        <v>620</v>
      </c>
      <c r="C80" s="137"/>
      <c r="D80" s="138"/>
      <c r="E80" s="139"/>
    </row>
    <row r="81" spans="1:5" s="67" customFormat="1" x14ac:dyDescent="0.25">
      <c r="A81" s="135" t="s">
        <v>250</v>
      </c>
      <c r="B81" s="152" t="s">
        <v>621</v>
      </c>
      <c r="C81" s="136" t="s">
        <v>599</v>
      </c>
      <c r="D81" s="138"/>
      <c r="E81" s="139"/>
    </row>
    <row r="82" spans="1:5" s="67" customFormat="1" x14ac:dyDescent="0.25">
      <c r="A82" s="135" t="s">
        <v>251</v>
      </c>
      <c r="B82" s="152" t="s">
        <v>622</v>
      </c>
      <c r="C82" s="136" t="s">
        <v>599</v>
      </c>
      <c r="D82" s="138"/>
      <c r="E82" s="139"/>
    </row>
    <row r="83" spans="1:5" s="67" customFormat="1" x14ac:dyDescent="0.25">
      <c r="A83" s="135" t="s">
        <v>252</v>
      </c>
      <c r="B83" s="152" t="s">
        <v>623</v>
      </c>
      <c r="C83" s="136" t="s">
        <v>599</v>
      </c>
      <c r="D83" s="138">
        <v>4</v>
      </c>
      <c r="E83" s="139"/>
    </row>
    <row r="84" spans="1:5" s="67" customFormat="1" x14ac:dyDescent="0.25">
      <c r="A84" s="135" t="s">
        <v>253</v>
      </c>
      <c r="B84" s="152" t="s">
        <v>624</v>
      </c>
      <c r="C84" s="137"/>
      <c r="D84" s="138"/>
      <c r="E84" s="139"/>
    </row>
    <row r="85" spans="1:5" s="67" customFormat="1" x14ac:dyDescent="0.25">
      <c r="A85" s="135" t="s">
        <v>254</v>
      </c>
      <c r="B85" s="152" t="s">
        <v>625</v>
      </c>
      <c r="C85" s="136" t="s">
        <v>599</v>
      </c>
      <c r="D85" s="138"/>
      <c r="E85" s="139"/>
    </row>
    <row r="86" spans="1:5" s="67" customFormat="1" x14ac:dyDescent="0.25">
      <c r="A86" s="135" t="s">
        <v>255</v>
      </c>
      <c r="B86" s="152" t="s">
        <v>626</v>
      </c>
      <c r="C86" s="136" t="s">
        <v>599</v>
      </c>
      <c r="D86" s="138"/>
      <c r="E86" s="139"/>
    </row>
    <row r="87" spans="1:5" s="67" customFormat="1" x14ac:dyDescent="0.25">
      <c r="A87" s="135" t="s">
        <v>256</v>
      </c>
      <c r="B87" s="152" t="s">
        <v>627</v>
      </c>
      <c r="C87" s="136" t="s">
        <v>599</v>
      </c>
      <c r="D87" s="138"/>
      <c r="E87" s="139"/>
    </row>
    <row r="88" spans="1:5" s="67" customFormat="1" x14ac:dyDescent="0.25">
      <c r="A88" s="135" t="s">
        <v>257</v>
      </c>
      <c r="B88" s="151" t="s">
        <v>628</v>
      </c>
      <c r="C88" s="141" t="s">
        <v>599</v>
      </c>
      <c r="D88" s="153" t="s">
        <v>258</v>
      </c>
      <c r="E88" s="139"/>
    </row>
    <row r="89" spans="1:5" x14ac:dyDescent="0.25">
      <c r="A89" s="32" t="s">
        <v>259</v>
      </c>
      <c r="B89" s="33" t="s">
        <v>260</v>
      </c>
      <c r="C89" s="34"/>
      <c r="D89" s="35"/>
      <c r="E89" s="31"/>
    </row>
    <row r="90" spans="1:5" ht="30" x14ac:dyDescent="0.25">
      <c r="A90" s="32" t="s">
        <v>261</v>
      </c>
      <c r="B90" s="47" t="s">
        <v>262</v>
      </c>
      <c r="C90" s="33" t="s">
        <v>263</v>
      </c>
      <c r="D90" s="46" t="s">
        <v>132</v>
      </c>
      <c r="E90" s="31"/>
    </row>
    <row r="91" spans="1:5" ht="15" customHeight="1" x14ac:dyDescent="0.25">
      <c r="A91" s="32" t="s">
        <v>264</v>
      </c>
      <c r="B91" s="47" t="s">
        <v>265</v>
      </c>
      <c r="C91" s="33" t="s">
        <v>263</v>
      </c>
      <c r="D91" s="46" t="s">
        <v>266</v>
      </c>
      <c r="E91" s="31"/>
    </row>
    <row r="92" spans="1:5" ht="30" x14ac:dyDescent="0.25">
      <c r="A92" s="32" t="s">
        <v>267</v>
      </c>
      <c r="B92" s="47" t="s">
        <v>268</v>
      </c>
      <c r="C92" s="33" t="s">
        <v>263</v>
      </c>
      <c r="D92" s="46" t="s">
        <v>132</v>
      </c>
      <c r="E92" s="31"/>
    </row>
    <row r="93" spans="1:5" ht="30" x14ac:dyDescent="0.25">
      <c r="A93" s="32" t="s">
        <v>269</v>
      </c>
      <c r="B93" s="47" t="s">
        <v>270</v>
      </c>
      <c r="C93" s="33" t="s">
        <v>263</v>
      </c>
      <c r="D93" s="46" t="s">
        <v>146</v>
      </c>
      <c r="E93" s="31"/>
    </row>
    <row r="94" spans="1:5" ht="30" x14ac:dyDescent="0.25">
      <c r="A94" s="32" t="s">
        <v>271</v>
      </c>
      <c r="B94" s="47" t="s">
        <v>272</v>
      </c>
      <c r="C94" s="33" t="s">
        <v>263</v>
      </c>
      <c r="D94" s="46" t="s">
        <v>266</v>
      </c>
      <c r="E94" s="31"/>
    </row>
    <row r="95" spans="1:5" x14ac:dyDescent="0.25">
      <c r="A95" s="32" t="s">
        <v>273</v>
      </c>
      <c r="B95" s="40" t="s">
        <v>274</v>
      </c>
      <c r="C95" s="34"/>
      <c r="D95" s="35"/>
      <c r="E95" s="31"/>
    </row>
    <row r="96" spans="1:5" ht="30" x14ac:dyDescent="0.25">
      <c r="A96" s="32" t="s">
        <v>275</v>
      </c>
      <c r="B96" s="47" t="s">
        <v>276</v>
      </c>
      <c r="C96" s="33" t="s">
        <v>204</v>
      </c>
      <c r="D96" s="46" t="s">
        <v>277</v>
      </c>
      <c r="E96" s="31"/>
    </row>
    <row r="97" spans="1:5" ht="30" x14ac:dyDescent="0.25">
      <c r="A97" s="32" t="s">
        <v>278</v>
      </c>
      <c r="B97" s="48" t="s">
        <v>279</v>
      </c>
      <c r="C97" s="34" t="s">
        <v>280</v>
      </c>
      <c r="D97" s="46" t="s">
        <v>281</v>
      </c>
      <c r="E97" s="31"/>
    </row>
    <row r="98" spans="1:5" ht="30" x14ac:dyDescent="0.25">
      <c r="A98" s="207" t="s">
        <v>10</v>
      </c>
      <c r="B98" s="47" t="s">
        <v>282</v>
      </c>
      <c r="C98" s="34" t="s">
        <v>280</v>
      </c>
      <c r="D98" s="46" t="s">
        <v>281</v>
      </c>
      <c r="E98" s="31"/>
    </row>
    <row r="99" spans="1:5" ht="15.75" x14ac:dyDescent="0.25">
      <c r="A99" s="207"/>
      <c r="B99" s="47" t="s">
        <v>283</v>
      </c>
      <c r="C99" s="34" t="s">
        <v>280</v>
      </c>
      <c r="D99" s="46" t="s">
        <v>284</v>
      </c>
      <c r="E99" s="31"/>
    </row>
    <row r="100" spans="1:5" x14ac:dyDescent="0.25">
      <c r="A100" s="32" t="s">
        <v>285</v>
      </c>
      <c r="B100" s="34" t="s">
        <v>286</v>
      </c>
      <c r="C100" s="34" t="s">
        <v>287</v>
      </c>
      <c r="D100" s="46" t="s">
        <v>288</v>
      </c>
      <c r="E100" s="31"/>
    </row>
    <row r="101" spans="1:5" ht="15.75" x14ac:dyDescent="0.25">
      <c r="A101" s="207" t="s">
        <v>10</v>
      </c>
      <c r="B101" s="34" t="s">
        <v>289</v>
      </c>
      <c r="C101" s="34" t="s">
        <v>290</v>
      </c>
      <c r="D101" s="46" t="s">
        <v>288</v>
      </c>
      <c r="E101" s="31"/>
    </row>
    <row r="102" spans="1:5" ht="15.75" x14ac:dyDescent="0.25">
      <c r="A102" s="207"/>
      <c r="B102" s="34" t="s">
        <v>291</v>
      </c>
      <c r="C102" s="34" t="s">
        <v>290</v>
      </c>
      <c r="D102" s="46" t="s">
        <v>288</v>
      </c>
      <c r="E102" s="31"/>
    </row>
    <row r="103" spans="1:5" ht="17.25" customHeight="1" x14ac:dyDescent="0.25">
      <c r="A103" s="207"/>
      <c r="B103" s="47" t="s">
        <v>292</v>
      </c>
      <c r="C103" s="34"/>
      <c r="D103" s="46" t="s">
        <v>288</v>
      </c>
      <c r="E103" s="31"/>
    </row>
    <row r="104" spans="1:5" x14ac:dyDescent="0.25">
      <c r="A104" s="32" t="s">
        <v>293</v>
      </c>
      <c r="B104" s="47" t="s">
        <v>294</v>
      </c>
      <c r="C104" s="34" t="s">
        <v>290</v>
      </c>
      <c r="D104" s="46" t="s">
        <v>295</v>
      </c>
      <c r="E104" s="31"/>
    </row>
    <row r="105" spans="1:5" x14ac:dyDescent="0.25">
      <c r="A105" s="32" t="s">
        <v>296</v>
      </c>
      <c r="B105" s="47" t="s">
        <v>297</v>
      </c>
      <c r="C105" s="34" t="s">
        <v>290</v>
      </c>
      <c r="D105" s="46" t="s">
        <v>298</v>
      </c>
      <c r="E105" s="31"/>
    </row>
    <row r="106" spans="1:5" ht="22.5" customHeight="1" x14ac:dyDescent="0.25">
      <c r="A106" s="32" t="s">
        <v>299</v>
      </c>
      <c r="B106" s="34" t="s">
        <v>300</v>
      </c>
      <c r="C106" s="34" t="s">
        <v>290</v>
      </c>
      <c r="D106" s="46" t="s">
        <v>266</v>
      </c>
      <c r="E106" s="31"/>
    </row>
    <row r="107" spans="1:5" ht="21.75" customHeight="1" x14ac:dyDescent="0.25">
      <c r="A107" s="32" t="s">
        <v>301</v>
      </c>
      <c r="B107" s="34" t="s">
        <v>302</v>
      </c>
      <c r="C107" s="34" t="s">
        <v>290</v>
      </c>
      <c r="D107" s="46" t="s">
        <v>277</v>
      </c>
      <c r="E107" s="31"/>
    </row>
    <row r="108" spans="1:5" ht="21.75" customHeight="1" x14ac:dyDescent="0.25">
      <c r="A108" s="32" t="s">
        <v>303</v>
      </c>
      <c r="B108" s="34" t="s">
        <v>304</v>
      </c>
      <c r="C108" s="34" t="s">
        <v>287</v>
      </c>
      <c r="D108" s="46" t="s">
        <v>305</v>
      </c>
      <c r="E108" s="31"/>
    </row>
    <row r="109" spans="1:5" ht="27.75" customHeight="1" x14ac:dyDescent="0.25">
      <c r="A109" s="32" t="s">
        <v>306</v>
      </c>
      <c r="B109" s="33" t="s">
        <v>307</v>
      </c>
      <c r="C109" s="33" t="s">
        <v>204</v>
      </c>
      <c r="D109" s="46" t="s">
        <v>308</v>
      </c>
      <c r="E109" s="31"/>
    </row>
    <row r="110" spans="1:5" ht="24" customHeight="1" x14ac:dyDescent="0.25">
      <c r="A110" s="32" t="s">
        <v>309</v>
      </c>
      <c r="B110" s="33" t="s">
        <v>310</v>
      </c>
      <c r="C110" s="33" t="s">
        <v>204</v>
      </c>
      <c r="D110" s="35">
        <v>0</v>
      </c>
      <c r="E110" s="31"/>
    </row>
  </sheetData>
  <mergeCells count="12">
    <mergeCell ref="A101:A103"/>
    <mergeCell ref="A1:B1"/>
    <mergeCell ref="A2:E2"/>
    <mergeCell ref="A3:E3"/>
    <mergeCell ref="A4:E4"/>
    <mergeCell ref="A5:E5"/>
    <mergeCell ref="A6:E6"/>
    <mergeCell ref="A7:A8"/>
    <mergeCell ref="B7:B8"/>
    <mergeCell ref="C7:D7"/>
    <mergeCell ref="A34:A35"/>
    <mergeCell ref="A98:A99"/>
  </mergeCells>
  <pageMargins left="0.51181102362204722" right="0.31496062992125984"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
  <sheetViews>
    <sheetView topLeftCell="A4" workbookViewId="0">
      <selection activeCell="H12" sqref="H12"/>
    </sheetView>
  </sheetViews>
  <sheetFormatPr defaultRowHeight="16.5" x14ac:dyDescent="0.25"/>
  <cols>
    <col min="1" max="1" width="6" style="50" customWidth="1"/>
    <col min="2" max="2" width="30.5" customWidth="1"/>
    <col min="3" max="3" width="22.25" customWidth="1"/>
    <col min="4" max="4" width="13" customWidth="1"/>
    <col min="5" max="5" width="16.75" customWidth="1"/>
    <col min="6" max="6" width="21" customWidth="1"/>
    <col min="7" max="7" width="13.125" customWidth="1"/>
    <col min="8" max="8" width="22.625" customWidth="1"/>
    <col min="12" max="12" width="7.125" customWidth="1"/>
    <col min="14" max="14" width="6" customWidth="1"/>
  </cols>
  <sheetData>
    <row r="1" spans="1:8" x14ac:dyDescent="0.25">
      <c r="A1" s="208" t="s">
        <v>115</v>
      </c>
      <c r="B1" s="208"/>
    </row>
    <row r="3" spans="1:8" ht="18.75" x14ac:dyDescent="0.25">
      <c r="A3" s="225" t="s">
        <v>311</v>
      </c>
      <c r="B3" s="225"/>
      <c r="C3" s="225"/>
      <c r="D3" s="225"/>
      <c r="E3" s="225"/>
      <c r="F3" s="225"/>
      <c r="G3" s="225"/>
      <c r="H3" s="225"/>
    </row>
    <row r="4" spans="1:8" x14ac:dyDescent="0.25">
      <c r="A4" s="210" t="s">
        <v>312</v>
      </c>
      <c r="B4" s="210"/>
      <c r="C4" s="210"/>
      <c r="D4" s="210"/>
      <c r="E4" s="210"/>
      <c r="F4" s="210"/>
      <c r="G4" s="210"/>
      <c r="H4" s="210"/>
    </row>
    <row r="5" spans="1:8" ht="16.5" customHeight="1" x14ac:dyDescent="0.25">
      <c r="A5" s="226" t="s">
        <v>313</v>
      </c>
      <c r="B5" s="226"/>
      <c r="C5" s="226"/>
      <c r="D5" s="226"/>
      <c r="E5" s="226"/>
      <c r="F5" s="226"/>
      <c r="G5" s="226"/>
      <c r="H5" s="226"/>
    </row>
    <row r="6" spans="1:8" x14ac:dyDescent="0.25">
      <c r="A6" s="213" t="s">
        <v>120</v>
      </c>
      <c r="B6" s="213"/>
      <c r="C6" s="213"/>
      <c r="D6" s="213"/>
      <c r="E6" s="213"/>
      <c r="F6" s="213"/>
      <c r="G6" s="213"/>
      <c r="H6" s="213"/>
    </row>
    <row r="7" spans="1:8" ht="16.5" customHeight="1" x14ac:dyDescent="0.25">
      <c r="A7" s="227" t="s">
        <v>4</v>
      </c>
      <c r="B7" s="229" t="s">
        <v>314</v>
      </c>
      <c r="C7" s="51" t="s">
        <v>315</v>
      </c>
      <c r="D7" s="229" t="s">
        <v>316</v>
      </c>
      <c r="E7" s="229" t="s">
        <v>317</v>
      </c>
      <c r="F7" s="231" t="s">
        <v>318</v>
      </c>
      <c r="G7" s="231"/>
      <c r="H7" s="231"/>
    </row>
    <row r="8" spans="1:8" ht="35.25" customHeight="1" x14ac:dyDescent="0.25">
      <c r="A8" s="228"/>
      <c r="B8" s="230"/>
      <c r="C8" s="51" t="s">
        <v>319</v>
      </c>
      <c r="D8" s="230"/>
      <c r="E8" s="230"/>
      <c r="F8" s="51" t="s">
        <v>320</v>
      </c>
      <c r="G8" s="51" t="s">
        <v>321</v>
      </c>
      <c r="H8" s="51" t="s">
        <v>322</v>
      </c>
    </row>
    <row r="9" spans="1:8" s="98" customFormat="1" ht="13.5" customHeight="1" x14ac:dyDescent="0.2">
      <c r="A9" s="96">
        <v>1</v>
      </c>
      <c r="B9" s="97">
        <v>2</v>
      </c>
      <c r="C9" s="52">
        <v>3</v>
      </c>
      <c r="D9" s="97">
        <v>4</v>
      </c>
      <c r="E9" s="97">
        <v>5</v>
      </c>
      <c r="F9" s="52">
        <v>6</v>
      </c>
      <c r="G9" s="52">
        <v>7</v>
      </c>
      <c r="H9" s="52">
        <v>8</v>
      </c>
    </row>
    <row r="10" spans="1:8" ht="31.5" x14ac:dyDescent="0.25">
      <c r="A10" s="53" t="s">
        <v>24</v>
      </c>
      <c r="B10" s="54" t="s">
        <v>323</v>
      </c>
      <c r="C10" s="55"/>
      <c r="D10" s="45"/>
      <c r="E10" s="47"/>
      <c r="F10" s="55"/>
      <c r="G10" s="55"/>
      <c r="H10" s="56"/>
    </row>
    <row r="11" spans="1:8" ht="74.25" customHeight="1" x14ac:dyDescent="0.25">
      <c r="A11" s="57">
        <v>1</v>
      </c>
      <c r="B11" s="58" t="s">
        <v>324</v>
      </c>
      <c r="C11" s="59" t="s">
        <v>325</v>
      </c>
      <c r="D11" s="60" t="s">
        <v>326</v>
      </c>
      <c r="E11" s="60" t="s">
        <v>327</v>
      </c>
      <c r="F11" s="61" t="s">
        <v>427</v>
      </c>
      <c r="G11" s="61" t="s">
        <v>428</v>
      </c>
      <c r="H11" s="57" t="s">
        <v>328</v>
      </c>
    </row>
    <row r="12" spans="1:8" ht="75" x14ac:dyDescent="0.25">
      <c r="A12" s="57">
        <v>2</v>
      </c>
      <c r="B12" s="58" t="s">
        <v>329</v>
      </c>
      <c r="C12" s="60" t="s">
        <v>330</v>
      </c>
      <c r="D12" s="60" t="s">
        <v>331</v>
      </c>
      <c r="E12" s="60" t="s">
        <v>332</v>
      </c>
      <c r="F12" s="60" t="s">
        <v>333</v>
      </c>
      <c r="G12" s="60" t="s">
        <v>334</v>
      </c>
      <c r="H12" s="62" t="s">
        <v>639</v>
      </c>
    </row>
    <row r="13" spans="1:8" ht="78.75" x14ac:dyDescent="0.25">
      <c r="A13" s="57">
        <v>3</v>
      </c>
      <c r="B13" s="63" t="s">
        <v>335</v>
      </c>
      <c r="C13" s="64" t="s">
        <v>336</v>
      </c>
      <c r="D13" s="65" t="s">
        <v>337</v>
      </c>
      <c r="E13" s="65" t="s">
        <v>338</v>
      </c>
      <c r="F13" s="65" t="s">
        <v>339</v>
      </c>
      <c r="G13" s="65" t="s">
        <v>340</v>
      </c>
      <c r="H13" s="62" t="s">
        <v>341</v>
      </c>
    </row>
    <row r="14" spans="1:8" ht="120" x14ac:dyDescent="0.25">
      <c r="A14" s="57">
        <v>4</v>
      </c>
      <c r="B14" s="58" t="s">
        <v>342</v>
      </c>
      <c r="C14" s="59" t="s">
        <v>343</v>
      </c>
      <c r="D14" s="60" t="s">
        <v>344</v>
      </c>
      <c r="E14" s="60" t="s">
        <v>345</v>
      </c>
      <c r="F14" s="61" t="s">
        <v>346</v>
      </c>
      <c r="G14" s="60" t="s">
        <v>347</v>
      </c>
      <c r="H14" s="60" t="s">
        <v>345</v>
      </c>
    </row>
    <row r="15" spans="1:8" ht="120" x14ac:dyDescent="0.25">
      <c r="A15" s="57">
        <v>5</v>
      </c>
      <c r="B15" s="58" t="s">
        <v>348</v>
      </c>
      <c r="C15" s="60" t="s">
        <v>349</v>
      </c>
      <c r="D15" s="60" t="s">
        <v>350</v>
      </c>
      <c r="E15" s="60" t="s">
        <v>351</v>
      </c>
      <c r="F15" s="60" t="s">
        <v>352</v>
      </c>
      <c r="G15" s="60" t="s">
        <v>353</v>
      </c>
      <c r="H15" s="62" t="s">
        <v>354</v>
      </c>
    </row>
    <row r="16" spans="1:8" ht="54.75" customHeight="1" x14ac:dyDescent="0.25">
      <c r="A16" s="57">
        <v>6</v>
      </c>
      <c r="B16" s="66" t="s">
        <v>355</v>
      </c>
      <c r="C16" s="60" t="s">
        <v>356</v>
      </c>
      <c r="D16" s="60" t="s">
        <v>357</v>
      </c>
      <c r="E16" s="60" t="s">
        <v>358</v>
      </c>
      <c r="F16" s="60" t="s">
        <v>359</v>
      </c>
      <c r="G16" s="60" t="s">
        <v>360</v>
      </c>
      <c r="H16" s="60" t="s">
        <v>358</v>
      </c>
    </row>
    <row r="17" spans="1:8" s="67" customFormat="1" ht="105" x14ac:dyDescent="0.25">
      <c r="A17" s="57">
        <v>7</v>
      </c>
      <c r="B17" s="59" t="s">
        <v>361</v>
      </c>
      <c r="C17" s="61" t="s">
        <v>362</v>
      </c>
      <c r="D17" s="61" t="s">
        <v>363</v>
      </c>
      <c r="E17" s="61" t="s">
        <v>364</v>
      </c>
      <c r="F17" s="61" t="s">
        <v>365</v>
      </c>
      <c r="G17" s="61" t="s">
        <v>366</v>
      </c>
      <c r="H17" s="57" t="s">
        <v>367</v>
      </c>
    </row>
    <row r="18" spans="1:8" ht="28.5" x14ac:dyDescent="0.25">
      <c r="A18" s="68" t="s">
        <v>39</v>
      </c>
      <c r="B18" s="69" t="s">
        <v>368</v>
      </c>
      <c r="C18" s="70"/>
      <c r="D18" s="45"/>
      <c r="E18" s="45"/>
      <c r="F18" s="45"/>
      <c r="G18" s="45"/>
      <c r="H18" s="34"/>
    </row>
    <row r="19" spans="1:8" ht="164.25" customHeight="1" x14ac:dyDescent="0.25">
      <c r="A19" s="79">
        <v>1</v>
      </c>
      <c r="B19" s="85" t="s">
        <v>433</v>
      </c>
      <c r="C19" s="86" t="s">
        <v>434</v>
      </c>
      <c r="D19" s="86" t="s">
        <v>435</v>
      </c>
      <c r="E19" s="85" t="s">
        <v>436</v>
      </c>
      <c r="F19" s="86" t="s">
        <v>437</v>
      </c>
      <c r="G19" s="86" t="s">
        <v>438</v>
      </c>
      <c r="H19" s="85" t="s">
        <v>439</v>
      </c>
    </row>
    <row r="20" spans="1:8" s="67" customFormat="1" ht="89.25" customHeight="1" x14ac:dyDescent="0.25">
      <c r="A20" s="78">
        <v>2</v>
      </c>
      <c r="B20" s="79" t="s">
        <v>440</v>
      </c>
      <c r="C20" s="80" t="s">
        <v>441</v>
      </c>
      <c r="D20" s="80" t="s">
        <v>442</v>
      </c>
      <c r="E20" s="79" t="s">
        <v>443</v>
      </c>
      <c r="F20" s="79" t="s">
        <v>444</v>
      </c>
      <c r="G20" s="79" t="s">
        <v>444</v>
      </c>
      <c r="H20" s="79" t="s">
        <v>443</v>
      </c>
    </row>
    <row r="21" spans="1:8" s="67" customFormat="1" ht="89.25" customHeight="1" x14ac:dyDescent="0.25">
      <c r="A21" s="81">
        <v>3</v>
      </c>
      <c r="B21" s="82" t="s">
        <v>445</v>
      </c>
      <c r="C21" s="83" t="s">
        <v>446</v>
      </c>
      <c r="D21" s="84" t="s">
        <v>447</v>
      </c>
      <c r="E21" s="79" t="s">
        <v>443</v>
      </c>
      <c r="F21" s="79" t="s">
        <v>444</v>
      </c>
      <c r="G21" s="79" t="s">
        <v>444</v>
      </c>
      <c r="H21" s="79" t="s">
        <v>443</v>
      </c>
    </row>
    <row r="22" spans="1:8" s="67" customFormat="1" ht="89.25" customHeight="1" x14ac:dyDescent="0.25">
      <c r="A22" s="79">
        <v>4</v>
      </c>
      <c r="B22" s="79" t="s">
        <v>448</v>
      </c>
      <c r="C22" s="80" t="s">
        <v>449</v>
      </c>
      <c r="D22" s="80" t="s">
        <v>450</v>
      </c>
      <c r="E22" s="79" t="s">
        <v>451</v>
      </c>
      <c r="F22" s="79" t="s">
        <v>452</v>
      </c>
      <c r="G22" s="80" t="s">
        <v>453</v>
      </c>
      <c r="H22" s="79" t="s">
        <v>451</v>
      </c>
    </row>
    <row r="23" spans="1:8" x14ac:dyDescent="0.25">
      <c r="A23" s="68" t="s">
        <v>73</v>
      </c>
      <c r="B23" s="69" t="s">
        <v>369</v>
      </c>
      <c r="C23" s="70"/>
      <c r="D23" s="45"/>
      <c r="E23" s="45"/>
      <c r="F23" s="45"/>
      <c r="G23" s="45"/>
      <c r="H23" s="34"/>
    </row>
    <row r="24" spans="1:8" s="63" customFormat="1" ht="75" x14ac:dyDescent="0.25">
      <c r="A24" s="95">
        <v>1</v>
      </c>
      <c r="B24" s="92" t="s">
        <v>481</v>
      </c>
      <c r="C24" s="92" t="s">
        <v>482</v>
      </c>
      <c r="D24" s="92" t="s">
        <v>483</v>
      </c>
      <c r="E24" s="93" t="s">
        <v>484</v>
      </c>
      <c r="F24" s="94" t="s">
        <v>485</v>
      </c>
      <c r="G24" s="94" t="s">
        <v>486</v>
      </c>
      <c r="H24" s="94" t="s">
        <v>487</v>
      </c>
    </row>
    <row r="25" spans="1:8" s="63" customFormat="1" ht="90" x14ac:dyDescent="0.25">
      <c r="A25" s="95">
        <v>2</v>
      </c>
      <c r="B25" s="92" t="s">
        <v>488</v>
      </c>
      <c r="C25" s="92" t="s">
        <v>489</v>
      </c>
      <c r="D25" s="92" t="s">
        <v>490</v>
      </c>
      <c r="E25" s="93" t="s">
        <v>484</v>
      </c>
      <c r="F25" s="94" t="s">
        <v>491</v>
      </c>
      <c r="G25" s="94" t="s">
        <v>492</v>
      </c>
      <c r="H25" s="94" t="s">
        <v>493</v>
      </c>
    </row>
    <row r="26" spans="1:8" s="63" customFormat="1" ht="90" x14ac:dyDescent="0.25">
      <c r="A26" s="95">
        <v>3</v>
      </c>
      <c r="B26" s="92" t="s">
        <v>494</v>
      </c>
      <c r="C26" s="63" t="s">
        <v>495</v>
      </c>
      <c r="D26" s="94" t="s">
        <v>496</v>
      </c>
      <c r="E26" s="93" t="s">
        <v>484</v>
      </c>
      <c r="F26" s="92" t="s">
        <v>497</v>
      </c>
      <c r="G26" s="94" t="s">
        <v>498</v>
      </c>
      <c r="H26" s="94" t="s">
        <v>499</v>
      </c>
    </row>
    <row r="27" spans="1:8" s="63" customFormat="1" ht="60" x14ac:dyDescent="0.25">
      <c r="A27" s="95">
        <v>4</v>
      </c>
      <c r="B27" s="92" t="s">
        <v>500</v>
      </c>
      <c r="C27" s="92" t="s">
        <v>500</v>
      </c>
      <c r="D27" s="94" t="s">
        <v>501</v>
      </c>
      <c r="E27" s="94" t="s">
        <v>502</v>
      </c>
      <c r="F27" s="94" t="s">
        <v>503</v>
      </c>
      <c r="G27" s="94" t="s">
        <v>501</v>
      </c>
      <c r="H27" s="94" t="s">
        <v>504</v>
      </c>
    </row>
    <row r="28" spans="1:8" s="63" customFormat="1" ht="60" x14ac:dyDescent="0.25">
      <c r="A28" s="95">
        <v>5</v>
      </c>
      <c r="B28" s="92" t="s">
        <v>505</v>
      </c>
      <c r="C28" s="92" t="s">
        <v>506</v>
      </c>
      <c r="D28" s="94" t="s">
        <v>507</v>
      </c>
      <c r="E28" s="94" t="s">
        <v>508</v>
      </c>
      <c r="F28" s="94" t="s">
        <v>510</v>
      </c>
      <c r="G28" s="94" t="s">
        <v>509</v>
      </c>
      <c r="H28" s="94" t="s">
        <v>511</v>
      </c>
    </row>
    <row r="29" spans="1:8" ht="25.5" customHeight="1" x14ac:dyDescent="0.25">
      <c r="A29" s="68" t="s">
        <v>75</v>
      </c>
      <c r="B29" s="69" t="s">
        <v>370</v>
      </c>
      <c r="C29" s="70"/>
      <c r="D29" s="45"/>
      <c r="E29" s="45"/>
      <c r="F29" s="45"/>
      <c r="G29" s="45"/>
      <c r="H29" s="34"/>
    </row>
    <row r="30" spans="1:8" ht="69.75" customHeight="1" x14ac:dyDescent="0.25">
      <c r="A30" s="73">
        <v>1</v>
      </c>
      <c r="B30" s="70" t="s">
        <v>454</v>
      </c>
      <c r="C30" s="70" t="s">
        <v>456</v>
      </c>
      <c r="D30" s="60" t="s">
        <v>455</v>
      </c>
      <c r="E30" s="60" t="s">
        <v>457</v>
      </c>
      <c r="F30" s="60" t="s">
        <v>458</v>
      </c>
      <c r="G30" s="60" t="s">
        <v>459</v>
      </c>
      <c r="H30" s="60" t="s">
        <v>457</v>
      </c>
    </row>
    <row r="31" spans="1:8" ht="60" x14ac:dyDescent="0.25">
      <c r="A31" s="73">
        <v>2</v>
      </c>
      <c r="B31" s="70" t="s">
        <v>460</v>
      </c>
      <c r="C31" s="70" t="s">
        <v>461</v>
      </c>
      <c r="D31" s="60" t="s">
        <v>462</v>
      </c>
      <c r="E31" s="60" t="s">
        <v>463</v>
      </c>
      <c r="F31" s="60" t="s">
        <v>464</v>
      </c>
      <c r="G31" s="60" t="s">
        <v>465</v>
      </c>
      <c r="H31" s="60" t="s">
        <v>466</v>
      </c>
    </row>
    <row r="32" spans="1:8" ht="43.5" customHeight="1" x14ac:dyDescent="0.25">
      <c r="A32" s="73">
        <v>3</v>
      </c>
      <c r="B32" s="70" t="s">
        <v>467</v>
      </c>
      <c r="C32" s="70" t="s">
        <v>461</v>
      </c>
      <c r="D32" s="60" t="s">
        <v>468</v>
      </c>
      <c r="E32" s="60" t="s">
        <v>469</v>
      </c>
      <c r="F32" s="60" t="s">
        <v>470</v>
      </c>
      <c r="G32" s="60" t="s">
        <v>471</v>
      </c>
      <c r="H32" s="60" t="s">
        <v>472</v>
      </c>
    </row>
    <row r="33" spans="1:8" ht="42.75" x14ac:dyDescent="0.25">
      <c r="A33" s="72" t="s">
        <v>81</v>
      </c>
      <c r="B33" s="69" t="s">
        <v>371</v>
      </c>
      <c r="C33" s="70"/>
      <c r="D33" s="45"/>
      <c r="E33" s="45"/>
      <c r="F33" s="45"/>
      <c r="G33" s="45"/>
      <c r="H33" s="34"/>
    </row>
    <row r="34" spans="1:8" ht="60" x14ac:dyDescent="0.25">
      <c r="A34" s="73">
        <v>1</v>
      </c>
      <c r="B34" s="70" t="s">
        <v>512</v>
      </c>
      <c r="C34" s="70" t="s">
        <v>513</v>
      </c>
      <c r="D34" s="60" t="s">
        <v>514</v>
      </c>
      <c r="E34" s="60" t="s">
        <v>515</v>
      </c>
      <c r="F34" s="60" t="s">
        <v>516</v>
      </c>
      <c r="G34" s="60" t="s">
        <v>517</v>
      </c>
      <c r="H34" s="60" t="s">
        <v>518</v>
      </c>
    </row>
    <row r="35" spans="1:8" ht="90" x14ac:dyDescent="0.25">
      <c r="A35" s="73">
        <v>2</v>
      </c>
      <c r="B35" s="70" t="s">
        <v>521</v>
      </c>
      <c r="C35" s="70" t="s">
        <v>522</v>
      </c>
      <c r="D35" s="60" t="s">
        <v>514</v>
      </c>
      <c r="E35" s="60" t="s">
        <v>524</v>
      </c>
      <c r="F35" s="60" t="s">
        <v>523</v>
      </c>
      <c r="G35" s="60" t="s">
        <v>528</v>
      </c>
      <c r="H35" s="60" t="s">
        <v>524</v>
      </c>
    </row>
    <row r="36" spans="1:8" ht="105" x14ac:dyDescent="0.25">
      <c r="A36" s="73">
        <v>3</v>
      </c>
      <c r="B36" s="70" t="s">
        <v>525</v>
      </c>
      <c r="C36" s="70" t="s">
        <v>526</v>
      </c>
      <c r="D36" s="60" t="s">
        <v>455</v>
      </c>
      <c r="E36" s="60" t="s">
        <v>529</v>
      </c>
      <c r="F36" s="60" t="s">
        <v>527</v>
      </c>
      <c r="G36" s="60" t="s">
        <v>530</v>
      </c>
      <c r="H36" s="60" t="s">
        <v>529</v>
      </c>
    </row>
    <row r="37" spans="1:8" ht="27.75" customHeight="1" x14ac:dyDescent="0.25">
      <c r="A37" s="71" t="s">
        <v>82</v>
      </c>
      <c r="B37" s="69" t="s">
        <v>372</v>
      </c>
      <c r="C37" s="70"/>
      <c r="D37" s="45"/>
      <c r="E37" s="45"/>
      <c r="F37" s="45"/>
      <c r="G37" s="45"/>
      <c r="H37" s="34"/>
    </row>
    <row r="38" spans="1:8" s="74" customFormat="1" ht="22.5" x14ac:dyDescent="0.25">
      <c r="A38" s="221" t="s">
        <v>429</v>
      </c>
      <c r="B38" s="75" t="s">
        <v>373</v>
      </c>
      <c r="C38" s="75" t="s">
        <v>374</v>
      </c>
      <c r="D38" s="76" t="s">
        <v>375</v>
      </c>
      <c r="E38" s="75" t="s">
        <v>373</v>
      </c>
      <c r="F38" s="77" t="s">
        <v>376</v>
      </c>
      <c r="G38" s="76" t="s">
        <v>430</v>
      </c>
      <c r="H38" s="77" t="str">
        <f>+E38</f>
        <v>Giao dự toán thu, chi ngân sách địa phương năm 2021</v>
      </c>
    </row>
    <row r="39" spans="1:8" s="74" customFormat="1" ht="33.75" x14ac:dyDescent="0.25">
      <c r="A39" s="221"/>
      <c r="B39" s="75" t="s">
        <v>377</v>
      </c>
      <c r="C39" s="75" t="s">
        <v>378</v>
      </c>
      <c r="D39" s="76" t="s">
        <v>379</v>
      </c>
      <c r="E39" s="77" t="s">
        <v>380</v>
      </c>
      <c r="F39" s="77" t="s">
        <v>381</v>
      </c>
      <c r="G39" s="76" t="s">
        <v>431</v>
      </c>
      <c r="H39" s="77" t="str">
        <f>+E39</f>
        <v>Ban hành Quy định về quản lý, điều hành ngân sách địa phương năm 2021</v>
      </c>
    </row>
    <row r="40" spans="1:8" s="74" customFormat="1" ht="33.75" x14ac:dyDescent="0.25">
      <c r="A40" s="221"/>
      <c r="B40" s="75" t="s">
        <v>382</v>
      </c>
      <c r="C40" s="75" t="s">
        <v>383</v>
      </c>
      <c r="D40" s="76" t="s">
        <v>384</v>
      </c>
      <c r="E40" s="77" t="s">
        <v>385</v>
      </c>
      <c r="F40" s="77" t="s">
        <v>386</v>
      </c>
      <c r="G40" s="76" t="s">
        <v>432</v>
      </c>
      <c r="H40" s="77" t="str">
        <f>+E40</f>
        <v>Công khai dự toán ngân sách năm 2021</v>
      </c>
    </row>
    <row r="41" spans="1:8" s="74" customFormat="1" ht="22.5" x14ac:dyDescent="0.25">
      <c r="A41" s="221"/>
      <c r="B41" s="75" t="s">
        <v>387</v>
      </c>
      <c r="C41" s="75" t="s">
        <v>388</v>
      </c>
      <c r="D41" s="76" t="s">
        <v>389</v>
      </c>
      <c r="E41" s="77" t="s">
        <v>385</v>
      </c>
      <c r="F41" s="77" t="s">
        <v>390</v>
      </c>
      <c r="G41" s="76" t="str">
        <f>+D41</f>
        <v>23/2/2021</v>
      </c>
      <c r="H41" s="77" t="str">
        <f>+E41</f>
        <v>Công khai dự toán ngân sách năm 2021</v>
      </c>
    </row>
    <row r="42" spans="1:8" s="74" customFormat="1" ht="33.75" x14ac:dyDescent="0.25">
      <c r="A42" s="221"/>
      <c r="B42" s="75" t="s">
        <v>391</v>
      </c>
      <c r="C42" s="75" t="s">
        <v>392</v>
      </c>
      <c r="D42" s="76" t="s">
        <v>393</v>
      </c>
      <c r="E42" s="77" t="s">
        <v>394</v>
      </c>
      <c r="F42" s="77" t="s">
        <v>395</v>
      </c>
      <c r="G42" s="76" t="str">
        <f t="shared" ref="G42:H51" si="0">+D42</f>
        <v>19/4/2021</v>
      </c>
      <c r="H42" s="77" t="str">
        <f t="shared" si="0"/>
        <v xml:space="preserve"> Công khai tình hình thực hiện dự toán ngân sách địa phương quý I năm 2021</v>
      </c>
    </row>
    <row r="43" spans="1:8" s="74" customFormat="1" ht="76.5" customHeight="1" x14ac:dyDescent="0.25">
      <c r="A43" s="221"/>
      <c r="B43" s="75" t="s">
        <v>396</v>
      </c>
      <c r="C43" s="75" t="s">
        <v>397</v>
      </c>
      <c r="D43" s="76">
        <v>44475</v>
      </c>
      <c r="E43" s="75" t="s">
        <v>396</v>
      </c>
      <c r="F43" s="77" t="s">
        <v>398</v>
      </c>
      <c r="G43" s="76">
        <f t="shared" si="0"/>
        <v>44475</v>
      </c>
      <c r="H43" s="77" t="str">
        <f>+E43</f>
        <v>Đánh giá kết quả thực hiện quy định về định mức phân bổ dự toán chi thường xuyên NSĐP năm 2017; phân cấp nguồn thu, nhiệm vụ chi năm 2017 và thời kỳ ổn định ngân sách 2017-2020</v>
      </c>
    </row>
    <row r="44" spans="1:8" s="74" customFormat="1" ht="45" x14ac:dyDescent="0.25">
      <c r="A44" s="221"/>
      <c r="B44" s="75" t="s">
        <v>399</v>
      </c>
      <c r="C44" s="75" t="s">
        <v>400</v>
      </c>
      <c r="D44" s="76" t="s">
        <v>401</v>
      </c>
      <c r="E44" s="77" t="s">
        <v>399</v>
      </c>
      <c r="F44" s="77" t="s">
        <v>402</v>
      </c>
      <c r="G44" s="76" t="str">
        <f t="shared" si="0"/>
        <v>15/7/2021</v>
      </c>
      <c r="H44" s="77" t="str">
        <f t="shared" si="0"/>
        <v>Công khai tình hình thực hiện dự toán ngân sách địa phương 6 tháng đầu năm 2021</v>
      </c>
    </row>
    <row r="45" spans="1:8" s="74" customFormat="1" ht="33.75" x14ac:dyDescent="0.25">
      <c r="A45" s="221"/>
      <c r="B45" s="75" t="s">
        <v>403</v>
      </c>
      <c r="C45" s="75" t="s">
        <v>404</v>
      </c>
      <c r="D45" s="76">
        <v>44198</v>
      </c>
      <c r="E45" s="77" t="s">
        <v>403</v>
      </c>
      <c r="F45" s="77" t="s">
        <v>405</v>
      </c>
      <c r="G45" s="76">
        <f t="shared" si="0"/>
        <v>44198</v>
      </c>
      <c r="H45" s="77" t="str">
        <f t="shared" si="0"/>
        <v>Đăng ký danh mục tài sản mua sắm tập trung đợt 1 năm 2021</v>
      </c>
    </row>
    <row r="46" spans="1:8" s="74" customFormat="1" ht="22.5" x14ac:dyDescent="0.25">
      <c r="A46" s="221"/>
      <c r="B46" s="77" t="s">
        <v>406</v>
      </c>
      <c r="C46" s="75" t="s">
        <v>407</v>
      </c>
      <c r="D46" s="76">
        <v>44258</v>
      </c>
      <c r="E46" s="77" t="s">
        <v>406</v>
      </c>
      <c r="F46" s="77" t="s">
        <v>408</v>
      </c>
      <c r="G46" s="76">
        <f t="shared" si="0"/>
        <v>44258</v>
      </c>
      <c r="H46" s="77" t="str">
        <f t="shared" si="0"/>
        <v>Tình hình quản lý, sử dụng tài sản nhà nước năm 2020</v>
      </c>
    </row>
    <row r="47" spans="1:8" s="74" customFormat="1" ht="33.75" x14ac:dyDescent="0.25">
      <c r="A47" s="221"/>
      <c r="B47" s="77" t="s">
        <v>409</v>
      </c>
      <c r="C47" s="75" t="s">
        <v>410</v>
      </c>
      <c r="D47" s="76">
        <v>44411</v>
      </c>
      <c r="E47" s="77" t="s">
        <v>409</v>
      </c>
      <c r="F47" s="77" t="s">
        <v>411</v>
      </c>
      <c r="G47" s="76">
        <f t="shared" si="0"/>
        <v>44411</v>
      </c>
      <c r="H47" s="77" t="str">
        <f t="shared" si="0"/>
        <v>Kết quả thực hiện việc mua sắm tài sản tập trung năm 2020</v>
      </c>
    </row>
    <row r="48" spans="1:8" s="74" customFormat="1" ht="57.75" customHeight="1" x14ac:dyDescent="0.25">
      <c r="A48" s="221"/>
      <c r="B48" s="77" t="s">
        <v>412</v>
      </c>
      <c r="C48" s="75" t="s">
        <v>413</v>
      </c>
      <c r="D48" s="76" t="s">
        <v>414</v>
      </c>
      <c r="E48" s="77" t="s">
        <v>412</v>
      </c>
      <c r="F48" s="77" t="s">
        <v>415</v>
      </c>
      <c r="G48" s="76" t="str">
        <f t="shared" si="0"/>
        <v>16/6/2021</v>
      </c>
      <c r="H48" s="77" t="str">
        <f t="shared" si="0"/>
        <v>Phê duyệt danh mục mua sắm tài sản, thiết bị năm 2021 cho các cơ quan, đơn vị, UBND các xã, thị trấn huyện Tuần Giáo</v>
      </c>
    </row>
    <row r="49" spans="1:8" s="74" customFormat="1" ht="46.5" customHeight="1" x14ac:dyDescent="0.25">
      <c r="A49" s="221"/>
      <c r="B49" s="77" t="s">
        <v>416</v>
      </c>
      <c r="C49" s="75" t="s">
        <v>417</v>
      </c>
      <c r="D49" s="76" t="s">
        <v>418</v>
      </c>
      <c r="E49" s="77" t="s">
        <v>416</v>
      </c>
      <c r="F49" s="77" t="s">
        <v>419</v>
      </c>
      <c r="G49" s="76" t="str">
        <f t="shared" si="0"/>
        <v>30/7/2021</v>
      </c>
      <c r="H49" s="77" t="str">
        <f t="shared" si="0"/>
        <v>Triển khai thực hiện Nghị định số 67/2021/NĐ-CP ngày 15/7/2021 của Chính phủ</v>
      </c>
    </row>
    <row r="50" spans="1:8" s="74" customFormat="1" ht="59.25" customHeight="1" x14ac:dyDescent="0.25">
      <c r="A50" s="222" t="s">
        <v>635</v>
      </c>
      <c r="B50" s="77" t="s">
        <v>420</v>
      </c>
      <c r="C50" s="75" t="s">
        <v>421</v>
      </c>
      <c r="D50" s="76" t="s">
        <v>422</v>
      </c>
      <c r="E50" s="77" t="s">
        <v>420</v>
      </c>
      <c r="F50" s="77" t="s">
        <v>423</v>
      </c>
      <c r="G50" s="76" t="str">
        <f t="shared" si="0"/>
        <v>23/7/2021</v>
      </c>
      <c r="H50" s="77" t="str">
        <f t="shared" si="0"/>
        <v>Xử lý đối với tài sản công của các cơ quan, tổ chức, đơn vị khi thực hiện sắp xếp các đơn vị hành chính cấp huyện và cấp xã</v>
      </c>
    </row>
    <row r="51" spans="1:8" s="74" customFormat="1" ht="72" customHeight="1" x14ac:dyDescent="0.25">
      <c r="A51" s="222"/>
      <c r="B51" s="77" t="s">
        <v>424</v>
      </c>
      <c r="C51" s="75" t="s">
        <v>425</v>
      </c>
      <c r="D51" s="76">
        <v>44235</v>
      </c>
      <c r="E51" s="77" t="s">
        <v>424</v>
      </c>
      <c r="F51" s="77" t="s">
        <v>426</v>
      </c>
      <c r="G51" s="76">
        <f t="shared" si="0"/>
        <v>44235</v>
      </c>
      <c r="H51" s="77" t="str">
        <f t="shared" si="0"/>
        <v>Xử lý tài sản công của các cơ quan, tổ chức, đơn vị hành chính cấp huyện và cấp xã</v>
      </c>
    </row>
    <row r="52" spans="1:8" s="6" customFormat="1" ht="56.25" x14ac:dyDescent="0.25">
      <c r="A52" s="223" t="s">
        <v>634</v>
      </c>
      <c r="B52" s="87" t="s">
        <v>473</v>
      </c>
      <c r="C52" s="87" t="s">
        <v>474</v>
      </c>
      <c r="D52" s="88" t="s">
        <v>475</v>
      </c>
      <c r="E52" s="89" t="str">
        <f>+B52</f>
        <v>Thực hiện Kết luận, Kiến nghị các cuộc Thanh tra Bộ Tài chính và Kiểm toán nhà nước từ những năm trước chưa thực hiện</v>
      </c>
      <c r="F52" s="89" t="s">
        <v>476</v>
      </c>
      <c r="G52" s="88" t="str">
        <f>+D52</f>
        <v>16/3/2021</v>
      </c>
      <c r="H52" s="88" t="str">
        <f>+E52</f>
        <v>Thực hiện Kết luận, Kiến nghị các cuộc Thanh tra Bộ Tài chính và Kiểm toán nhà nước từ những năm trước chưa thực hiện</v>
      </c>
    </row>
    <row r="53" spans="1:8" s="6" customFormat="1" ht="124.5" customHeight="1" x14ac:dyDescent="0.25">
      <c r="A53" s="224"/>
      <c r="B53" s="87" t="s">
        <v>477</v>
      </c>
      <c r="C53" s="87" t="s">
        <v>478</v>
      </c>
      <c r="D53" s="88">
        <v>44415</v>
      </c>
      <c r="E53" s="89" t="str">
        <f>+B53</f>
        <v xml:space="preserve">Kết quả thực hiện Kết luận, Kiến nghị các cuộc Thanh tra, kiểm toán Nhà nước (chưa thực hiện) trên địa bàn huyện Tuần Giáo </v>
      </c>
      <c r="F53" s="89" t="s">
        <v>479</v>
      </c>
      <c r="G53" s="88">
        <f>+D53</f>
        <v>44415</v>
      </c>
      <c r="H53" s="88" t="str">
        <f>+E53</f>
        <v xml:space="preserve">Kết quả thực hiện Kết luận, Kiến nghị các cuộc Thanh tra, kiểm toán Nhà nước (chưa thực hiện) trên địa bàn huyện Tuần Giáo </v>
      </c>
    </row>
    <row r="54" spans="1:8" s="74" customFormat="1" ht="23.25" customHeight="1" x14ac:dyDescent="0.25">
      <c r="A54" s="90" t="s">
        <v>84</v>
      </c>
      <c r="B54" s="91" t="s">
        <v>480</v>
      </c>
      <c r="C54" s="75"/>
      <c r="D54" s="76"/>
      <c r="E54" s="77"/>
      <c r="F54" s="77"/>
      <c r="G54" s="76"/>
      <c r="H54" s="77"/>
    </row>
    <row r="55" spans="1:8" s="113" customFormat="1" ht="73.5" customHeight="1" x14ac:dyDescent="0.25">
      <c r="A55" s="120">
        <v>1</v>
      </c>
      <c r="B55" s="115" t="s">
        <v>567</v>
      </c>
      <c r="C55" s="116" t="s">
        <v>572</v>
      </c>
      <c r="D55" s="117" t="s">
        <v>507</v>
      </c>
      <c r="E55" s="117" t="s">
        <v>568</v>
      </c>
      <c r="F55" s="118" t="s">
        <v>571</v>
      </c>
      <c r="G55" s="117" t="s">
        <v>569</v>
      </c>
      <c r="H55" s="119" t="s">
        <v>570</v>
      </c>
    </row>
    <row r="56" spans="1:8" s="67" customFormat="1" ht="93.75" customHeight="1" x14ac:dyDescent="0.25">
      <c r="A56" s="120">
        <v>2</v>
      </c>
      <c r="B56" s="121" t="s">
        <v>574</v>
      </c>
      <c r="C56" s="116" t="s">
        <v>580</v>
      </c>
      <c r="D56" s="117" t="s">
        <v>507</v>
      </c>
      <c r="E56" s="122" t="s">
        <v>575</v>
      </c>
      <c r="F56" s="118" t="s">
        <v>577</v>
      </c>
      <c r="G56" s="114" t="s">
        <v>509</v>
      </c>
      <c r="H56" s="123" t="s">
        <v>576</v>
      </c>
    </row>
    <row r="57" spans="1:8" s="74" customFormat="1" ht="23.25" customHeight="1" x14ac:dyDescent="0.25">
      <c r="A57" s="104">
        <v>3</v>
      </c>
      <c r="B57" s="99"/>
      <c r="C57" s="100"/>
      <c r="D57" s="101"/>
      <c r="E57" s="102"/>
      <c r="F57" s="102"/>
      <c r="G57" s="101"/>
      <c r="H57" s="102"/>
    </row>
    <row r="58" spans="1:8" ht="57.75" customHeight="1" x14ac:dyDescent="0.25">
      <c r="A58" s="216" t="s">
        <v>531</v>
      </c>
      <c r="B58" s="107" t="s">
        <v>532</v>
      </c>
      <c r="C58" s="107" t="s">
        <v>532</v>
      </c>
      <c r="D58" s="108" t="s">
        <v>533</v>
      </c>
      <c r="E58" s="108" t="s">
        <v>534</v>
      </c>
      <c r="F58" s="108" t="s">
        <v>535</v>
      </c>
      <c r="G58" s="108" t="s">
        <v>573</v>
      </c>
      <c r="H58" s="109" t="s">
        <v>536</v>
      </c>
    </row>
    <row r="59" spans="1:8" ht="45" x14ac:dyDescent="0.25">
      <c r="A59" s="217"/>
      <c r="B59" s="107" t="s">
        <v>537</v>
      </c>
      <c r="C59" s="107" t="s">
        <v>537</v>
      </c>
      <c r="D59" s="108" t="s">
        <v>538</v>
      </c>
      <c r="E59" s="108" t="s">
        <v>534</v>
      </c>
      <c r="F59" s="108" t="s">
        <v>539</v>
      </c>
      <c r="G59" s="108" t="s">
        <v>540</v>
      </c>
      <c r="H59" s="109" t="s">
        <v>536</v>
      </c>
    </row>
    <row r="60" spans="1:8" ht="45" x14ac:dyDescent="0.25">
      <c r="A60" s="217"/>
      <c r="B60" s="107" t="s">
        <v>541</v>
      </c>
      <c r="C60" s="107" t="s">
        <v>542</v>
      </c>
      <c r="D60" s="108" t="s">
        <v>543</v>
      </c>
      <c r="E60" s="108" t="s">
        <v>534</v>
      </c>
      <c r="F60" s="108" t="s">
        <v>544</v>
      </c>
      <c r="G60" s="108" t="s">
        <v>545</v>
      </c>
      <c r="H60" s="110" t="s">
        <v>546</v>
      </c>
    </row>
    <row r="61" spans="1:8" ht="22.5" x14ac:dyDescent="0.25">
      <c r="A61" s="217"/>
      <c r="B61" s="107" t="s">
        <v>547</v>
      </c>
      <c r="C61" s="107" t="s">
        <v>548</v>
      </c>
      <c r="D61" s="108" t="s">
        <v>501</v>
      </c>
      <c r="E61" s="108" t="s">
        <v>549</v>
      </c>
      <c r="F61" s="108" t="s">
        <v>550</v>
      </c>
      <c r="G61" s="108" t="s">
        <v>551</v>
      </c>
      <c r="H61" s="109" t="s">
        <v>552</v>
      </c>
    </row>
    <row r="62" spans="1:8" ht="38.25" customHeight="1" x14ac:dyDescent="0.25">
      <c r="A62" s="218"/>
      <c r="B62" s="111" t="s">
        <v>553</v>
      </c>
      <c r="C62" s="107" t="s">
        <v>548</v>
      </c>
      <c r="D62" s="108" t="s">
        <v>501</v>
      </c>
      <c r="E62" s="108" t="s">
        <v>554</v>
      </c>
      <c r="F62" s="108" t="s">
        <v>555</v>
      </c>
      <c r="G62" s="108" t="s">
        <v>556</v>
      </c>
      <c r="H62" s="109" t="s">
        <v>557</v>
      </c>
    </row>
    <row r="63" spans="1:8" ht="56.25" x14ac:dyDescent="0.25">
      <c r="A63" s="219" t="s">
        <v>558</v>
      </c>
      <c r="B63" s="107" t="s">
        <v>559</v>
      </c>
      <c r="C63" s="107" t="s">
        <v>560</v>
      </c>
      <c r="D63" s="108" t="s">
        <v>561</v>
      </c>
      <c r="E63" s="108" t="s">
        <v>549</v>
      </c>
      <c r="F63" s="108" t="s">
        <v>562</v>
      </c>
      <c r="G63" s="108" t="s">
        <v>498</v>
      </c>
      <c r="H63" s="109" t="s">
        <v>563</v>
      </c>
    </row>
    <row r="64" spans="1:8" ht="63" customHeight="1" x14ac:dyDescent="0.25">
      <c r="A64" s="220"/>
      <c r="B64" s="107" t="s">
        <v>564</v>
      </c>
      <c r="C64" s="107" t="s">
        <v>548</v>
      </c>
      <c r="D64" s="108" t="s">
        <v>501</v>
      </c>
      <c r="E64" s="108" t="s">
        <v>549</v>
      </c>
      <c r="F64" s="108" t="s">
        <v>565</v>
      </c>
      <c r="G64" s="108" t="s">
        <v>566</v>
      </c>
      <c r="H64" s="112" t="s">
        <v>557</v>
      </c>
    </row>
    <row r="65" spans="1:8" ht="66.75" customHeight="1" x14ac:dyDescent="0.25">
      <c r="A65" s="114">
        <v>6</v>
      </c>
      <c r="B65" s="115" t="s">
        <v>578</v>
      </c>
      <c r="C65" s="116" t="s">
        <v>583</v>
      </c>
      <c r="D65" s="108" t="s">
        <v>455</v>
      </c>
      <c r="E65" s="108" t="s">
        <v>581</v>
      </c>
      <c r="F65" s="124" t="s">
        <v>582</v>
      </c>
      <c r="G65" s="117" t="s">
        <v>509</v>
      </c>
      <c r="H65" s="125" t="s">
        <v>579</v>
      </c>
    </row>
    <row r="66" spans="1:8" s="130" customFormat="1" ht="45" x14ac:dyDescent="0.25">
      <c r="A66" s="126">
        <v>7</v>
      </c>
      <c r="B66" s="126" t="s">
        <v>584</v>
      </c>
      <c r="C66" s="127" t="s">
        <v>585</v>
      </c>
      <c r="D66" s="128" t="s">
        <v>589</v>
      </c>
      <c r="E66" s="128" t="s">
        <v>590</v>
      </c>
      <c r="F66" s="129" t="s">
        <v>586</v>
      </c>
      <c r="G66" s="126" t="s">
        <v>587</v>
      </c>
      <c r="H66" s="128" t="s">
        <v>588</v>
      </c>
    </row>
  </sheetData>
  <mergeCells count="15">
    <mergeCell ref="A7:A8"/>
    <mergeCell ref="B7:B8"/>
    <mergeCell ref="D7:D8"/>
    <mergeCell ref="E7:E8"/>
    <mergeCell ref="F7:H7"/>
    <mergeCell ref="A1:B1"/>
    <mergeCell ref="A3:H3"/>
    <mergeCell ref="A4:H4"/>
    <mergeCell ref="A5:H5"/>
    <mergeCell ref="A6:H6"/>
    <mergeCell ref="A58:A62"/>
    <mergeCell ref="A63:A64"/>
    <mergeCell ref="A38:A49"/>
    <mergeCell ref="A50:A51"/>
    <mergeCell ref="A52:A53"/>
  </mergeCells>
  <phoneticPr fontId="44" type="noConversion"/>
  <pageMargins left="0.51181102362204722" right="0.31496062992125984"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tabSelected="1" topLeftCell="A6" workbookViewId="0">
      <selection activeCell="S11" sqref="S11"/>
    </sheetView>
  </sheetViews>
  <sheetFormatPr defaultRowHeight="15.75" x14ac:dyDescent="0.25"/>
  <cols>
    <col min="1" max="1" width="7" customWidth="1"/>
    <col min="2" max="2" width="23.25" customWidth="1"/>
    <col min="3" max="3" width="7.5" bestFit="1" customWidth="1"/>
    <col min="4" max="4" width="6.75" customWidth="1"/>
    <col min="5" max="5" width="5" customWidth="1"/>
    <col min="6" max="6" width="8.375" customWidth="1"/>
    <col min="7" max="7" width="7.5" bestFit="1" customWidth="1"/>
    <col min="8" max="8" width="7.375" customWidth="1"/>
    <col min="9" max="9" width="6.25" customWidth="1"/>
    <col min="10" max="10" width="6" style="16" customWidth="1"/>
    <col min="11" max="11" width="5.875" style="28" customWidth="1"/>
    <col min="12" max="12" width="6.5" style="28" customWidth="1"/>
    <col min="13" max="13" width="4.75" customWidth="1"/>
    <col min="14" max="14" width="7.875" bestFit="1" customWidth="1"/>
    <col min="15" max="15" width="7.125" customWidth="1"/>
    <col min="16" max="17" width="6.625" customWidth="1"/>
    <col min="258" max="258" width="31.125" customWidth="1"/>
    <col min="259" max="259" width="12.75" customWidth="1"/>
    <col min="270" max="270" width="15.25" customWidth="1"/>
    <col min="514" max="514" width="31.125" customWidth="1"/>
    <col min="515" max="515" width="12.75" customWidth="1"/>
    <col min="526" max="526" width="15.25" customWidth="1"/>
    <col min="770" max="770" width="31.125" customWidth="1"/>
    <col min="771" max="771" width="12.75" customWidth="1"/>
    <col min="782" max="782" width="15.25" customWidth="1"/>
    <col min="1026" max="1026" width="31.125" customWidth="1"/>
    <col min="1027" max="1027" width="12.75" customWidth="1"/>
    <col min="1038" max="1038" width="15.25" customWidth="1"/>
    <col min="1282" max="1282" width="31.125" customWidth="1"/>
    <col min="1283" max="1283" width="12.75" customWidth="1"/>
    <col min="1294" max="1294" width="15.25" customWidth="1"/>
    <col min="1538" max="1538" width="31.125" customWidth="1"/>
    <col min="1539" max="1539" width="12.75" customWidth="1"/>
    <col min="1550" max="1550" width="15.25" customWidth="1"/>
    <col min="1794" max="1794" width="31.125" customWidth="1"/>
    <col min="1795" max="1795" width="12.75" customWidth="1"/>
    <col min="1806" max="1806" width="15.25" customWidth="1"/>
    <col min="2050" max="2050" width="31.125" customWidth="1"/>
    <col min="2051" max="2051" width="12.75" customWidth="1"/>
    <col min="2062" max="2062" width="15.25" customWidth="1"/>
    <col min="2306" max="2306" width="31.125" customWidth="1"/>
    <col min="2307" max="2307" width="12.75" customWidth="1"/>
    <col min="2318" max="2318" width="15.25" customWidth="1"/>
    <col min="2562" max="2562" width="31.125" customWidth="1"/>
    <col min="2563" max="2563" width="12.75" customWidth="1"/>
    <col min="2574" max="2574" width="15.25" customWidth="1"/>
    <col min="2818" max="2818" width="31.125" customWidth="1"/>
    <col min="2819" max="2819" width="12.75" customWidth="1"/>
    <col min="2830" max="2830" width="15.25" customWidth="1"/>
    <col min="3074" max="3074" width="31.125" customWidth="1"/>
    <col min="3075" max="3075" width="12.75" customWidth="1"/>
    <col min="3086" max="3086" width="15.25" customWidth="1"/>
    <col min="3330" max="3330" width="31.125" customWidth="1"/>
    <col min="3331" max="3331" width="12.75" customWidth="1"/>
    <col min="3342" max="3342" width="15.25" customWidth="1"/>
    <col min="3586" max="3586" width="31.125" customWidth="1"/>
    <col min="3587" max="3587" width="12.75" customWidth="1"/>
    <col min="3598" max="3598" width="15.25" customWidth="1"/>
    <col min="3842" max="3842" width="31.125" customWidth="1"/>
    <col min="3843" max="3843" width="12.75" customWidth="1"/>
    <col min="3854" max="3854" width="15.25" customWidth="1"/>
    <col min="4098" max="4098" width="31.125" customWidth="1"/>
    <col min="4099" max="4099" width="12.75" customWidth="1"/>
    <col min="4110" max="4110" width="15.25" customWidth="1"/>
    <col min="4354" max="4354" width="31.125" customWidth="1"/>
    <col min="4355" max="4355" width="12.75" customWidth="1"/>
    <col min="4366" max="4366" width="15.25" customWidth="1"/>
    <col min="4610" max="4610" width="31.125" customWidth="1"/>
    <col min="4611" max="4611" width="12.75" customWidth="1"/>
    <col min="4622" max="4622" width="15.25" customWidth="1"/>
    <col min="4866" max="4866" width="31.125" customWidth="1"/>
    <col min="4867" max="4867" width="12.75" customWidth="1"/>
    <col min="4878" max="4878" width="15.25" customWidth="1"/>
    <col min="5122" max="5122" width="31.125" customWidth="1"/>
    <col min="5123" max="5123" width="12.75" customWidth="1"/>
    <col min="5134" max="5134" width="15.25" customWidth="1"/>
    <col min="5378" max="5378" width="31.125" customWidth="1"/>
    <col min="5379" max="5379" width="12.75" customWidth="1"/>
    <col min="5390" max="5390" width="15.25" customWidth="1"/>
    <col min="5634" max="5634" width="31.125" customWidth="1"/>
    <col min="5635" max="5635" width="12.75" customWidth="1"/>
    <col min="5646" max="5646" width="15.25" customWidth="1"/>
    <col min="5890" max="5890" width="31.125" customWidth="1"/>
    <col min="5891" max="5891" width="12.75" customWidth="1"/>
    <col min="5902" max="5902" width="15.25" customWidth="1"/>
    <col min="6146" max="6146" width="31.125" customWidth="1"/>
    <col min="6147" max="6147" width="12.75" customWidth="1"/>
    <col min="6158" max="6158" width="15.25" customWidth="1"/>
    <col min="6402" max="6402" width="31.125" customWidth="1"/>
    <col min="6403" max="6403" width="12.75" customWidth="1"/>
    <col min="6414" max="6414" width="15.25" customWidth="1"/>
    <col min="6658" max="6658" width="31.125" customWidth="1"/>
    <col min="6659" max="6659" width="12.75" customWidth="1"/>
    <col min="6670" max="6670" width="15.25" customWidth="1"/>
    <col min="6914" max="6914" width="31.125" customWidth="1"/>
    <col min="6915" max="6915" width="12.75" customWidth="1"/>
    <col min="6926" max="6926" width="15.25" customWidth="1"/>
    <col min="7170" max="7170" width="31.125" customWidth="1"/>
    <col min="7171" max="7171" width="12.75" customWidth="1"/>
    <col min="7182" max="7182" width="15.25" customWidth="1"/>
    <col min="7426" max="7426" width="31.125" customWidth="1"/>
    <col min="7427" max="7427" width="12.75" customWidth="1"/>
    <col min="7438" max="7438" width="15.25" customWidth="1"/>
    <col min="7682" max="7682" width="31.125" customWidth="1"/>
    <col min="7683" max="7683" width="12.75" customWidth="1"/>
    <col min="7694" max="7694" width="15.25" customWidth="1"/>
    <col min="7938" max="7938" width="31.125" customWidth="1"/>
    <col min="7939" max="7939" width="12.75" customWidth="1"/>
    <col min="7950" max="7950" width="15.25" customWidth="1"/>
    <col min="8194" max="8194" width="31.125" customWidth="1"/>
    <col min="8195" max="8195" width="12.75" customWidth="1"/>
    <col min="8206" max="8206" width="15.25" customWidth="1"/>
    <col min="8450" max="8450" width="31.125" customWidth="1"/>
    <col min="8451" max="8451" width="12.75" customWidth="1"/>
    <col min="8462" max="8462" width="15.25" customWidth="1"/>
    <col min="8706" max="8706" width="31.125" customWidth="1"/>
    <col min="8707" max="8707" width="12.75" customWidth="1"/>
    <col min="8718" max="8718" width="15.25" customWidth="1"/>
    <col min="8962" max="8962" width="31.125" customWidth="1"/>
    <col min="8963" max="8963" width="12.75" customWidth="1"/>
    <col min="8974" max="8974" width="15.25" customWidth="1"/>
    <col min="9218" max="9218" width="31.125" customWidth="1"/>
    <col min="9219" max="9219" width="12.75" customWidth="1"/>
    <col min="9230" max="9230" width="15.25" customWidth="1"/>
    <col min="9474" max="9474" width="31.125" customWidth="1"/>
    <col min="9475" max="9475" width="12.75" customWidth="1"/>
    <col min="9486" max="9486" width="15.25" customWidth="1"/>
    <col min="9730" max="9730" width="31.125" customWidth="1"/>
    <col min="9731" max="9731" width="12.75" customWidth="1"/>
    <col min="9742" max="9742" width="15.25" customWidth="1"/>
    <col min="9986" max="9986" width="31.125" customWidth="1"/>
    <col min="9987" max="9987" width="12.75" customWidth="1"/>
    <col min="9998" max="9998" width="15.25" customWidth="1"/>
    <col min="10242" max="10242" width="31.125" customWidth="1"/>
    <col min="10243" max="10243" width="12.75" customWidth="1"/>
    <col min="10254" max="10254" width="15.25" customWidth="1"/>
    <col min="10498" max="10498" width="31.125" customWidth="1"/>
    <col min="10499" max="10499" width="12.75" customWidth="1"/>
    <col min="10510" max="10510" width="15.25" customWidth="1"/>
    <col min="10754" max="10754" width="31.125" customWidth="1"/>
    <col min="10755" max="10755" width="12.75" customWidth="1"/>
    <col min="10766" max="10766" width="15.25" customWidth="1"/>
    <col min="11010" max="11010" width="31.125" customWidth="1"/>
    <col min="11011" max="11011" width="12.75" customWidth="1"/>
    <col min="11022" max="11022" width="15.25" customWidth="1"/>
    <col min="11266" max="11266" width="31.125" customWidth="1"/>
    <col min="11267" max="11267" width="12.75" customWidth="1"/>
    <col min="11278" max="11278" width="15.25" customWidth="1"/>
    <col min="11522" max="11522" width="31.125" customWidth="1"/>
    <col min="11523" max="11523" width="12.75" customWidth="1"/>
    <col min="11534" max="11534" width="15.25" customWidth="1"/>
    <col min="11778" max="11778" width="31.125" customWidth="1"/>
    <col min="11779" max="11779" width="12.75" customWidth="1"/>
    <col min="11790" max="11790" width="15.25" customWidth="1"/>
    <col min="12034" max="12034" width="31.125" customWidth="1"/>
    <col min="12035" max="12035" width="12.75" customWidth="1"/>
    <col min="12046" max="12046" width="15.25" customWidth="1"/>
    <col min="12290" max="12290" width="31.125" customWidth="1"/>
    <col min="12291" max="12291" width="12.75" customWidth="1"/>
    <col min="12302" max="12302" width="15.25" customWidth="1"/>
    <col min="12546" max="12546" width="31.125" customWidth="1"/>
    <col min="12547" max="12547" width="12.75" customWidth="1"/>
    <col min="12558" max="12558" width="15.25" customWidth="1"/>
    <col min="12802" max="12802" width="31.125" customWidth="1"/>
    <col min="12803" max="12803" width="12.75" customWidth="1"/>
    <col min="12814" max="12814" width="15.25" customWidth="1"/>
    <col min="13058" max="13058" width="31.125" customWidth="1"/>
    <col min="13059" max="13059" width="12.75" customWidth="1"/>
    <col min="13070" max="13070" width="15.25" customWidth="1"/>
    <col min="13314" max="13314" width="31.125" customWidth="1"/>
    <col min="13315" max="13315" width="12.75" customWidth="1"/>
    <col min="13326" max="13326" width="15.25" customWidth="1"/>
    <col min="13570" max="13570" width="31.125" customWidth="1"/>
    <col min="13571" max="13571" width="12.75" customWidth="1"/>
    <col min="13582" max="13582" width="15.25" customWidth="1"/>
    <col min="13826" max="13826" width="31.125" customWidth="1"/>
    <col min="13827" max="13827" width="12.75" customWidth="1"/>
    <col min="13838" max="13838" width="15.25" customWidth="1"/>
    <col min="14082" max="14082" width="31.125" customWidth="1"/>
    <col min="14083" max="14083" width="12.75" customWidth="1"/>
    <col min="14094" max="14094" width="15.25" customWidth="1"/>
    <col min="14338" max="14338" width="31.125" customWidth="1"/>
    <col min="14339" max="14339" width="12.75" customWidth="1"/>
    <col min="14350" max="14350" width="15.25" customWidth="1"/>
    <col min="14594" max="14594" width="31.125" customWidth="1"/>
    <col min="14595" max="14595" width="12.75" customWidth="1"/>
    <col min="14606" max="14606" width="15.25" customWidth="1"/>
    <col min="14850" max="14850" width="31.125" customWidth="1"/>
    <col min="14851" max="14851" width="12.75" customWidth="1"/>
    <col min="14862" max="14862" width="15.25" customWidth="1"/>
    <col min="15106" max="15106" width="31.125" customWidth="1"/>
    <col min="15107" max="15107" width="12.75" customWidth="1"/>
    <col min="15118" max="15118" width="15.25" customWidth="1"/>
    <col min="15362" max="15362" width="31.125" customWidth="1"/>
    <col min="15363" max="15363" width="12.75" customWidth="1"/>
    <col min="15374" max="15374" width="15.25" customWidth="1"/>
    <col min="15618" max="15618" width="31.125" customWidth="1"/>
    <col min="15619" max="15619" width="12.75" customWidth="1"/>
    <col min="15630" max="15630" width="15.25" customWidth="1"/>
    <col min="15874" max="15874" width="31.125" customWidth="1"/>
    <col min="15875" max="15875" width="12.75" customWidth="1"/>
    <col min="15886" max="15886" width="15.25" customWidth="1"/>
    <col min="16130" max="16130" width="31.125" customWidth="1"/>
    <col min="16131" max="16131" width="12.75" customWidth="1"/>
    <col min="16142" max="16142" width="15.25" customWidth="1"/>
  </cols>
  <sheetData>
    <row r="1" spans="1:19" ht="18.75" customHeight="1" x14ac:dyDescent="0.25">
      <c r="A1" s="236" t="s">
        <v>0</v>
      </c>
      <c r="B1" s="236"/>
      <c r="C1" s="236"/>
      <c r="D1" s="236"/>
      <c r="E1" s="236"/>
      <c r="F1" s="236"/>
      <c r="G1" s="236"/>
      <c r="H1" s="236"/>
      <c r="I1" s="236"/>
      <c r="J1" s="236"/>
      <c r="K1" s="236"/>
      <c r="L1" s="236"/>
      <c r="M1" s="236"/>
      <c r="N1" s="236"/>
      <c r="O1" s="236"/>
      <c r="P1" s="236"/>
    </row>
    <row r="2" spans="1:19" ht="18.75" customHeight="1" x14ac:dyDescent="0.25">
      <c r="A2" s="236" t="s">
        <v>1</v>
      </c>
      <c r="B2" s="236"/>
      <c r="C2" s="236"/>
      <c r="D2" s="236"/>
      <c r="E2" s="236"/>
      <c r="F2" s="236"/>
      <c r="G2" s="236"/>
      <c r="H2" s="236"/>
      <c r="I2" s="236"/>
      <c r="J2" s="236"/>
      <c r="K2" s="236"/>
      <c r="L2" s="236"/>
      <c r="M2" s="236"/>
      <c r="N2" s="236"/>
      <c r="O2" s="236"/>
      <c r="P2" s="236"/>
    </row>
    <row r="3" spans="1:19" ht="18.75" customHeight="1" x14ac:dyDescent="0.25">
      <c r="A3" s="237" t="s">
        <v>2</v>
      </c>
      <c r="B3" s="237"/>
      <c r="C3" s="237"/>
      <c r="D3" s="237"/>
      <c r="E3" s="237"/>
      <c r="F3" s="237"/>
      <c r="G3" s="237"/>
      <c r="H3" s="237"/>
      <c r="I3" s="237"/>
      <c r="J3" s="237"/>
      <c r="K3" s="237"/>
      <c r="L3" s="237"/>
      <c r="M3" s="237"/>
      <c r="N3" s="237"/>
      <c r="O3" s="237"/>
      <c r="P3" s="237"/>
    </row>
    <row r="4" spans="1:19" ht="18.75" customHeight="1" x14ac:dyDescent="0.25">
      <c r="A4" s="237" t="s">
        <v>520</v>
      </c>
      <c r="B4" s="237"/>
      <c r="C4" s="237"/>
      <c r="D4" s="237"/>
      <c r="E4" s="237"/>
      <c r="F4" s="237"/>
      <c r="G4" s="237"/>
      <c r="H4" s="237"/>
      <c r="I4" s="237"/>
      <c r="J4" s="237"/>
      <c r="K4" s="237"/>
      <c r="L4" s="237"/>
      <c r="M4" s="237"/>
      <c r="N4" s="237"/>
      <c r="O4" s="237"/>
      <c r="P4" s="237"/>
      <c r="Q4" s="237"/>
    </row>
    <row r="5" spans="1:19" ht="18.75" x14ac:dyDescent="0.25">
      <c r="A5" s="238" t="s">
        <v>3</v>
      </c>
      <c r="B5" s="238"/>
      <c r="C5" s="238"/>
      <c r="D5" s="238"/>
      <c r="E5" s="238"/>
      <c r="F5" s="238"/>
      <c r="G5" s="238"/>
      <c r="H5" s="238"/>
      <c r="I5" s="238"/>
      <c r="J5" s="238"/>
      <c r="K5" s="238"/>
      <c r="L5" s="238"/>
      <c r="M5" s="238"/>
      <c r="N5" s="238"/>
      <c r="O5" s="238"/>
      <c r="P5" s="238"/>
    </row>
    <row r="6" spans="1:19" ht="31.5" customHeight="1" x14ac:dyDescent="0.25">
      <c r="A6" s="239" t="s">
        <v>4</v>
      </c>
      <c r="B6" s="234" t="s">
        <v>5</v>
      </c>
      <c r="C6" s="232" t="s">
        <v>6</v>
      </c>
      <c r="D6" s="243"/>
      <c r="E6" s="243"/>
      <c r="F6" s="233"/>
      <c r="G6" s="232" t="s">
        <v>7</v>
      </c>
      <c r="H6" s="243"/>
      <c r="I6" s="243"/>
      <c r="J6" s="243"/>
      <c r="K6" s="243"/>
      <c r="L6" s="243"/>
      <c r="M6" s="233"/>
      <c r="N6" s="232" t="s">
        <v>8</v>
      </c>
      <c r="O6" s="243"/>
      <c r="P6" s="243"/>
      <c r="Q6" s="233"/>
    </row>
    <row r="7" spans="1:19" ht="16.5" customHeight="1" x14ac:dyDescent="0.25">
      <c r="A7" s="240"/>
      <c r="B7" s="242"/>
      <c r="C7" s="234" t="s">
        <v>9</v>
      </c>
      <c r="D7" s="232" t="s">
        <v>10</v>
      </c>
      <c r="E7" s="243"/>
      <c r="F7" s="233"/>
      <c r="G7" s="232" t="s">
        <v>11</v>
      </c>
      <c r="H7" s="243"/>
      <c r="I7" s="243"/>
      <c r="J7" s="233"/>
      <c r="K7" s="232" t="s">
        <v>12</v>
      </c>
      <c r="L7" s="243"/>
      <c r="M7" s="233"/>
      <c r="N7" s="234" t="s">
        <v>9</v>
      </c>
      <c r="O7" s="232" t="s">
        <v>13</v>
      </c>
      <c r="P7" s="233"/>
      <c r="Q7" s="234" t="s">
        <v>14</v>
      </c>
    </row>
    <row r="8" spans="1:19" ht="126" customHeight="1" x14ac:dyDescent="0.25">
      <c r="A8" s="241"/>
      <c r="B8" s="235"/>
      <c r="C8" s="235"/>
      <c r="D8" s="1" t="s">
        <v>15</v>
      </c>
      <c r="E8" s="1" t="s">
        <v>16</v>
      </c>
      <c r="F8" s="1" t="s">
        <v>17</v>
      </c>
      <c r="G8" s="1" t="s">
        <v>9</v>
      </c>
      <c r="H8" s="1" t="s">
        <v>18</v>
      </c>
      <c r="I8" s="1" t="s">
        <v>19</v>
      </c>
      <c r="J8" s="17" t="s">
        <v>20</v>
      </c>
      <c r="K8" s="8" t="s">
        <v>9</v>
      </c>
      <c r="L8" s="8" t="s">
        <v>21</v>
      </c>
      <c r="M8" s="1" t="s">
        <v>22</v>
      </c>
      <c r="N8" s="235"/>
      <c r="O8" s="1" t="s">
        <v>23</v>
      </c>
      <c r="P8" s="1" t="s">
        <v>22</v>
      </c>
      <c r="Q8" s="235"/>
    </row>
    <row r="9" spans="1:19" x14ac:dyDescent="0.25">
      <c r="A9" s="2">
        <v>-1</v>
      </c>
      <c r="B9" s="2">
        <v>-2</v>
      </c>
      <c r="C9" s="2">
        <v>-3</v>
      </c>
      <c r="D9" s="2">
        <v>-4</v>
      </c>
      <c r="E9" s="2">
        <v>-5</v>
      </c>
      <c r="F9" s="2">
        <v>-6</v>
      </c>
      <c r="G9" s="2">
        <v>-7</v>
      </c>
      <c r="H9" s="2">
        <v>-8</v>
      </c>
      <c r="I9" s="2">
        <v>-9</v>
      </c>
      <c r="J9" s="18">
        <v>-10</v>
      </c>
      <c r="K9" s="15">
        <v>-11</v>
      </c>
      <c r="L9" s="15">
        <v>-12</v>
      </c>
      <c r="M9" s="2">
        <v>-13</v>
      </c>
      <c r="N9" s="2">
        <v>-14</v>
      </c>
      <c r="O9" s="2">
        <v>-15</v>
      </c>
      <c r="P9" s="2">
        <v>-16</v>
      </c>
      <c r="Q9" s="2">
        <v>-17</v>
      </c>
    </row>
    <row r="10" spans="1:19" s="4" customFormat="1" x14ac:dyDescent="0.2">
      <c r="A10" s="3" t="s">
        <v>24</v>
      </c>
      <c r="B10" s="3" t="s">
        <v>25</v>
      </c>
      <c r="C10" s="203">
        <f>SUM(C11:C23)</f>
        <v>1964</v>
      </c>
      <c r="D10" s="203">
        <f t="shared" ref="D10:Q10" si="0">SUM(D11:D23)</f>
        <v>117</v>
      </c>
      <c r="E10" s="203">
        <f t="shared" si="0"/>
        <v>48</v>
      </c>
      <c r="F10" s="203">
        <f t="shared" si="0"/>
        <v>1799</v>
      </c>
      <c r="G10" s="203">
        <f t="shared" si="0"/>
        <v>1897</v>
      </c>
      <c r="H10" s="203">
        <f t="shared" si="0"/>
        <v>1881</v>
      </c>
      <c r="I10" s="203">
        <f t="shared" si="0"/>
        <v>0</v>
      </c>
      <c r="J10" s="204">
        <f t="shared" si="0"/>
        <v>16</v>
      </c>
      <c r="K10" s="205">
        <f t="shared" si="0"/>
        <v>67</v>
      </c>
      <c r="L10" s="206">
        <f>SUM(L11:L23)</f>
        <v>67</v>
      </c>
      <c r="M10" s="203">
        <f t="shared" si="0"/>
        <v>0</v>
      </c>
      <c r="N10" s="204">
        <f>SUM(N11:N23)</f>
        <v>1964</v>
      </c>
      <c r="O10" s="204">
        <f t="shared" si="0"/>
        <v>1881</v>
      </c>
      <c r="P10" s="204">
        <f t="shared" si="0"/>
        <v>16</v>
      </c>
      <c r="Q10" s="204">
        <f t="shared" si="0"/>
        <v>67</v>
      </c>
      <c r="R10" s="26"/>
      <c r="S10" s="26"/>
    </row>
    <row r="11" spans="1:19" s="11" customFormat="1" ht="31.5" x14ac:dyDescent="0.25">
      <c r="A11" s="9">
        <v>1</v>
      </c>
      <c r="B11" s="10" t="s">
        <v>26</v>
      </c>
      <c r="C11" s="177">
        <f>D11+E11+F11</f>
        <v>488</v>
      </c>
      <c r="D11" s="177">
        <v>113</v>
      </c>
      <c r="E11" s="177">
        <v>16</v>
      </c>
      <c r="F11" s="177">
        <v>359</v>
      </c>
      <c r="G11" s="177">
        <f>H11+I11+J11</f>
        <v>486</v>
      </c>
      <c r="H11" s="177">
        <v>486</v>
      </c>
      <c r="I11" s="177">
        <v>0</v>
      </c>
      <c r="J11" s="202">
        <v>0</v>
      </c>
      <c r="K11" s="202">
        <f>C11-H11</f>
        <v>2</v>
      </c>
      <c r="L11" s="202">
        <f>K11</f>
        <v>2</v>
      </c>
      <c r="M11" s="177">
        <v>0</v>
      </c>
      <c r="N11" s="177">
        <f>O11+P11+Q11</f>
        <v>488</v>
      </c>
      <c r="O11" s="177">
        <f>H11+I11</f>
        <v>486</v>
      </c>
      <c r="P11" s="175">
        <f>J11</f>
        <v>0</v>
      </c>
      <c r="Q11" s="175">
        <f>L11</f>
        <v>2</v>
      </c>
      <c r="R11" s="26"/>
      <c r="S11" s="201"/>
    </row>
    <row r="12" spans="1:19" s="11" customFormat="1" ht="31.5" x14ac:dyDescent="0.25">
      <c r="A12" s="9">
        <v>2</v>
      </c>
      <c r="B12" s="10" t="s">
        <v>27</v>
      </c>
      <c r="C12" s="19">
        <f t="shared" ref="C12:C23" si="1">D12+E12+F12</f>
        <v>4</v>
      </c>
      <c r="D12" s="19">
        <v>4</v>
      </c>
      <c r="E12" s="19">
        <v>0</v>
      </c>
      <c r="F12" s="19">
        <v>0</v>
      </c>
      <c r="G12" s="19">
        <f t="shared" ref="G12:G23" si="2">H12+I12+J12</f>
        <v>4</v>
      </c>
      <c r="H12" s="19">
        <v>4</v>
      </c>
      <c r="I12" s="19">
        <v>0</v>
      </c>
      <c r="J12" s="20">
        <v>0</v>
      </c>
      <c r="K12" s="20">
        <f t="shared" ref="K12:K21" si="3">C12-H12</f>
        <v>0</v>
      </c>
      <c r="L12" s="20">
        <f t="shared" ref="L12:L21" si="4">K12</f>
        <v>0</v>
      </c>
      <c r="M12" s="19">
        <v>0</v>
      </c>
      <c r="N12" s="19">
        <f t="shared" ref="N12:N23" si="5">O12+P12+Q12</f>
        <v>4</v>
      </c>
      <c r="O12" s="19">
        <f t="shared" ref="O12:O23" si="6">H12+I12</f>
        <v>4</v>
      </c>
      <c r="P12" s="21">
        <f t="shared" ref="P12:P23" si="7">J12</f>
        <v>0</v>
      </c>
      <c r="Q12" s="21">
        <f t="shared" ref="Q12:Q23" si="8">L12</f>
        <v>0</v>
      </c>
      <c r="R12" s="26"/>
    </row>
    <row r="13" spans="1:19" s="11" customFormat="1" x14ac:dyDescent="0.25">
      <c r="A13" s="9">
        <v>3</v>
      </c>
      <c r="B13" s="10" t="s">
        <v>28</v>
      </c>
      <c r="C13" s="19">
        <f>D13+E13+F13</f>
        <v>234</v>
      </c>
      <c r="D13" s="19">
        <v>0</v>
      </c>
      <c r="E13" s="19">
        <v>5</v>
      </c>
      <c r="F13" s="19">
        <v>229</v>
      </c>
      <c r="G13" s="19">
        <f t="shared" si="2"/>
        <v>228</v>
      </c>
      <c r="H13" s="19">
        <v>226</v>
      </c>
      <c r="I13" s="19">
        <v>0</v>
      </c>
      <c r="J13" s="20">
        <v>2</v>
      </c>
      <c r="K13" s="20">
        <v>6</v>
      </c>
      <c r="L13" s="20">
        <f t="shared" si="4"/>
        <v>6</v>
      </c>
      <c r="M13" s="19">
        <v>0</v>
      </c>
      <c r="N13" s="19">
        <f t="shared" si="5"/>
        <v>234</v>
      </c>
      <c r="O13" s="19">
        <f t="shared" si="6"/>
        <v>226</v>
      </c>
      <c r="P13" s="21">
        <f t="shared" si="7"/>
        <v>2</v>
      </c>
      <c r="Q13" s="21">
        <f t="shared" si="8"/>
        <v>6</v>
      </c>
      <c r="R13" s="26"/>
    </row>
    <row r="14" spans="1:19" s="11" customFormat="1" ht="31.5" x14ac:dyDescent="0.25">
      <c r="A14" s="9">
        <v>4</v>
      </c>
      <c r="B14" s="10" t="s">
        <v>29</v>
      </c>
      <c r="C14" s="19">
        <f t="shared" si="1"/>
        <v>7</v>
      </c>
      <c r="D14" s="19">
        <v>0</v>
      </c>
      <c r="E14" s="19">
        <v>0</v>
      </c>
      <c r="F14" s="19">
        <v>7</v>
      </c>
      <c r="G14" s="19">
        <f t="shared" si="2"/>
        <v>7</v>
      </c>
      <c r="H14" s="19">
        <v>6</v>
      </c>
      <c r="I14" s="19">
        <v>0</v>
      </c>
      <c r="J14" s="20">
        <v>1</v>
      </c>
      <c r="K14" s="20"/>
      <c r="L14" s="20"/>
      <c r="M14" s="19">
        <v>0</v>
      </c>
      <c r="N14" s="19">
        <f>O14+P14+Q14</f>
        <v>7</v>
      </c>
      <c r="O14" s="19">
        <f t="shared" si="6"/>
        <v>6</v>
      </c>
      <c r="P14" s="21">
        <f t="shared" si="7"/>
        <v>1</v>
      </c>
      <c r="Q14" s="21">
        <f t="shared" si="8"/>
        <v>0</v>
      </c>
      <c r="R14" s="26"/>
    </row>
    <row r="15" spans="1:19" s="11" customFormat="1" x14ac:dyDescent="0.25">
      <c r="A15" s="9">
        <v>5</v>
      </c>
      <c r="B15" s="10" t="s">
        <v>30</v>
      </c>
      <c r="C15" s="19">
        <f t="shared" si="1"/>
        <v>0</v>
      </c>
      <c r="D15" s="19">
        <v>0</v>
      </c>
      <c r="E15" s="19">
        <v>0</v>
      </c>
      <c r="F15" s="19">
        <v>0</v>
      </c>
      <c r="G15" s="19">
        <f t="shared" si="2"/>
        <v>0</v>
      </c>
      <c r="H15" s="19">
        <v>0</v>
      </c>
      <c r="I15" s="19">
        <v>0</v>
      </c>
      <c r="J15" s="20">
        <v>0</v>
      </c>
      <c r="K15" s="20">
        <f t="shared" si="3"/>
        <v>0</v>
      </c>
      <c r="L15" s="20">
        <f t="shared" si="4"/>
        <v>0</v>
      </c>
      <c r="M15" s="19">
        <v>0</v>
      </c>
      <c r="N15" s="19">
        <f t="shared" si="5"/>
        <v>0</v>
      </c>
      <c r="O15" s="19">
        <f t="shared" si="6"/>
        <v>0</v>
      </c>
      <c r="P15" s="21">
        <f t="shared" si="7"/>
        <v>0</v>
      </c>
      <c r="Q15" s="21">
        <f t="shared" si="8"/>
        <v>0</v>
      </c>
      <c r="R15" s="26"/>
    </row>
    <row r="16" spans="1:19" s="11" customFormat="1" ht="31.5" x14ac:dyDescent="0.25">
      <c r="A16" s="9">
        <v>6</v>
      </c>
      <c r="B16" s="10" t="s">
        <v>31</v>
      </c>
      <c r="C16" s="19">
        <f t="shared" si="1"/>
        <v>1</v>
      </c>
      <c r="D16" s="19">
        <v>0</v>
      </c>
      <c r="E16" s="19">
        <v>0</v>
      </c>
      <c r="F16" s="19">
        <v>1</v>
      </c>
      <c r="G16" s="19">
        <f t="shared" si="2"/>
        <v>1</v>
      </c>
      <c r="H16" s="19">
        <v>1</v>
      </c>
      <c r="I16" s="19">
        <v>0</v>
      </c>
      <c r="J16" s="20">
        <v>0</v>
      </c>
      <c r="K16" s="20">
        <f t="shared" si="3"/>
        <v>0</v>
      </c>
      <c r="L16" s="20">
        <f t="shared" si="4"/>
        <v>0</v>
      </c>
      <c r="M16" s="19">
        <v>0</v>
      </c>
      <c r="N16" s="19">
        <f t="shared" si="5"/>
        <v>1</v>
      </c>
      <c r="O16" s="19">
        <f t="shared" si="6"/>
        <v>1</v>
      </c>
      <c r="P16" s="21">
        <f t="shared" si="7"/>
        <v>0</v>
      </c>
      <c r="Q16" s="21">
        <f t="shared" si="8"/>
        <v>0</v>
      </c>
      <c r="R16" s="26"/>
    </row>
    <row r="17" spans="1:18" s="11" customFormat="1" ht="31.5" x14ac:dyDescent="0.25">
      <c r="A17" s="9">
        <v>7</v>
      </c>
      <c r="B17" s="10" t="s">
        <v>32</v>
      </c>
      <c r="C17" s="19">
        <f t="shared" si="1"/>
        <v>1</v>
      </c>
      <c r="D17" s="19">
        <v>0</v>
      </c>
      <c r="E17" s="19">
        <v>0</v>
      </c>
      <c r="F17" s="19">
        <v>1</v>
      </c>
      <c r="G17" s="19">
        <f t="shared" si="2"/>
        <v>1</v>
      </c>
      <c r="H17" s="19">
        <v>1</v>
      </c>
      <c r="I17" s="19">
        <v>0</v>
      </c>
      <c r="J17" s="20">
        <v>0</v>
      </c>
      <c r="K17" s="20">
        <f t="shared" si="3"/>
        <v>0</v>
      </c>
      <c r="L17" s="20">
        <f t="shared" si="4"/>
        <v>0</v>
      </c>
      <c r="M17" s="19">
        <v>0</v>
      </c>
      <c r="N17" s="19">
        <f t="shared" si="5"/>
        <v>1</v>
      </c>
      <c r="O17" s="19">
        <f t="shared" si="6"/>
        <v>1</v>
      </c>
      <c r="P17" s="21">
        <f t="shared" si="7"/>
        <v>0</v>
      </c>
      <c r="Q17" s="21">
        <f t="shared" si="8"/>
        <v>0</v>
      </c>
      <c r="R17" s="26"/>
    </row>
    <row r="18" spans="1:18" s="11" customFormat="1" ht="31.5" x14ac:dyDescent="0.25">
      <c r="A18" s="9">
        <v>8</v>
      </c>
      <c r="B18" s="10" t="s">
        <v>33</v>
      </c>
      <c r="C18" s="19">
        <f t="shared" si="1"/>
        <v>19</v>
      </c>
      <c r="D18" s="19">
        <v>0</v>
      </c>
      <c r="E18" s="19">
        <v>0</v>
      </c>
      <c r="F18" s="19">
        <v>19</v>
      </c>
      <c r="G18" s="19">
        <f t="shared" si="2"/>
        <v>19</v>
      </c>
      <c r="H18" s="19">
        <v>19</v>
      </c>
      <c r="I18" s="19">
        <v>0</v>
      </c>
      <c r="J18" s="20">
        <v>0</v>
      </c>
      <c r="K18" s="20">
        <f t="shared" si="3"/>
        <v>0</v>
      </c>
      <c r="L18" s="20">
        <f t="shared" si="4"/>
        <v>0</v>
      </c>
      <c r="M18" s="19">
        <v>0</v>
      </c>
      <c r="N18" s="19">
        <f t="shared" si="5"/>
        <v>19</v>
      </c>
      <c r="O18" s="19">
        <f t="shared" si="6"/>
        <v>19</v>
      </c>
      <c r="P18" s="21">
        <f t="shared" si="7"/>
        <v>0</v>
      </c>
      <c r="Q18" s="21">
        <f t="shared" si="8"/>
        <v>0</v>
      </c>
      <c r="R18" s="26"/>
    </row>
    <row r="19" spans="1:18" s="11" customFormat="1" ht="31.5" x14ac:dyDescent="0.25">
      <c r="A19" s="9">
        <v>9</v>
      </c>
      <c r="B19" s="10" t="s">
        <v>34</v>
      </c>
      <c r="C19" s="19">
        <f t="shared" si="1"/>
        <v>1</v>
      </c>
      <c r="D19" s="19">
        <v>0</v>
      </c>
      <c r="E19" s="19">
        <v>0</v>
      </c>
      <c r="F19" s="19">
        <v>1</v>
      </c>
      <c r="G19" s="19">
        <f t="shared" si="2"/>
        <v>1</v>
      </c>
      <c r="H19" s="19">
        <v>1</v>
      </c>
      <c r="I19" s="19">
        <v>0</v>
      </c>
      <c r="J19" s="20">
        <v>0</v>
      </c>
      <c r="K19" s="20">
        <f t="shared" si="3"/>
        <v>0</v>
      </c>
      <c r="L19" s="20">
        <f t="shared" si="4"/>
        <v>0</v>
      </c>
      <c r="M19" s="19">
        <v>0</v>
      </c>
      <c r="N19" s="19">
        <f t="shared" si="5"/>
        <v>1</v>
      </c>
      <c r="O19" s="19">
        <f t="shared" si="6"/>
        <v>1</v>
      </c>
      <c r="P19" s="21">
        <f t="shared" si="7"/>
        <v>0</v>
      </c>
      <c r="Q19" s="21">
        <f t="shared" si="8"/>
        <v>0</v>
      </c>
      <c r="R19" s="26"/>
    </row>
    <row r="20" spans="1:18" s="11" customFormat="1" ht="31.5" x14ac:dyDescent="0.25">
      <c r="A20" s="9">
        <v>10</v>
      </c>
      <c r="B20" s="10" t="s">
        <v>35</v>
      </c>
      <c r="C20" s="19">
        <f t="shared" si="1"/>
        <v>41</v>
      </c>
      <c r="D20" s="19">
        <v>0</v>
      </c>
      <c r="E20" s="19">
        <v>0</v>
      </c>
      <c r="F20" s="19">
        <v>41</v>
      </c>
      <c r="G20" s="19">
        <f t="shared" si="2"/>
        <v>41</v>
      </c>
      <c r="H20" s="19">
        <v>41</v>
      </c>
      <c r="I20" s="19">
        <v>0</v>
      </c>
      <c r="J20" s="20">
        <v>0</v>
      </c>
      <c r="K20" s="20">
        <f t="shared" si="3"/>
        <v>0</v>
      </c>
      <c r="L20" s="20">
        <f t="shared" si="4"/>
        <v>0</v>
      </c>
      <c r="M20" s="19">
        <v>0</v>
      </c>
      <c r="N20" s="19">
        <f t="shared" si="5"/>
        <v>41</v>
      </c>
      <c r="O20" s="19">
        <f t="shared" si="6"/>
        <v>41</v>
      </c>
      <c r="P20" s="21">
        <f t="shared" si="7"/>
        <v>0</v>
      </c>
      <c r="Q20" s="21">
        <f t="shared" si="8"/>
        <v>0</v>
      </c>
      <c r="R20" s="26"/>
    </row>
    <row r="21" spans="1:18" s="11" customFormat="1" ht="47.25" x14ac:dyDescent="0.25">
      <c r="A21" s="9">
        <v>11</v>
      </c>
      <c r="B21" s="10" t="s">
        <v>36</v>
      </c>
      <c r="C21" s="19">
        <f t="shared" si="1"/>
        <v>139</v>
      </c>
      <c r="D21" s="19">
        <v>0</v>
      </c>
      <c r="E21" s="19">
        <v>0</v>
      </c>
      <c r="F21" s="19">
        <v>139</v>
      </c>
      <c r="G21" s="19">
        <f t="shared" si="2"/>
        <v>139</v>
      </c>
      <c r="H21" s="19">
        <v>139</v>
      </c>
      <c r="I21" s="19">
        <v>0</v>
      </c>
      <c r="J21" s="20">
        <v>0</v>
      </c>
      <c r="K21" s="20">
        <f t="shared" si="3"/>
        <v>0</v>
      </c>
      <c r="L21" s="20">
        <f t="shared" si="4"/>
        <v>0</v>
      </c>
      <c r="M21" s="19">
        <v>0</v>
      </c>
      <c r="N21" s="19">
        <f t="shared" si="5"/>
        <v>139</v>
      </c>
      <c r="O21" s="19">
        <f t="shared" si="6"/>
        <v>139</v>
      </c>
      <c r="P21" s="21">
        <f t="shared" si="7"/>
        <v>0</v>
      </c>
      <c r="Q21" s="21">
        <f t="shared" si="8"/>
        <v>0</v>
      </c>
      <c r="R21" s="26"/>
    </row>
    <row r="22" spans="1:18" s="11" customFormat="1" ht="31.5" x14ac:dyDescent="0.25">
      <c r="A22" s="9">
        <v>12</v>
      </c>
      <c r="B22" s="10" t="s">
        <v>37</v>
      </c>
      <c r="C22" s="19">
        <f>D22+E22+F22</f>
        <v>448</v>
      </c>
      <c r="D22" s="19">
        <v>0</v>
      </c>
      <c r="E22" s="19">
        <v>5</v>
      </c>
      <c r="F22" s="19">
        <v>443</v>
      </c>
      <c r="G22" s="19">
        <f t="shared" si="2"/>
        <v>448</v>
      </c>
      <c r="H22" s="19">
        <v>440</v>
      </c>
      <c r="I22" s="19">
        <v>0</v>
      </c>
      <c r="J22" s="20">
        <v>8</v>
      </c>
      <c r="K22" s="20"/>
      <c r="L22" s="20"/>
      <c r="M22" s="19">
        <v>0</v>
      </c>
      <c r="N22" s="19">
        <f t="shared" si="5"/>
        <v>448</v>
      </c>
      <c r="O22" s="19">
        <f t="shared" si="6"/>
        <v>440</v>
      </c>
      <c r="P22" s="21">
        <f t="shared" si="7"/>
        <v>8</v>
      </c>
      <c r="Q22" s="21">
        <f t="shared" si="8"/>
        <v>0</v>
      </c>
      <c r="R22" s="26"/>
    </row>
    <row r="23" spans="1:18" s="11" customFormat="1" ht="17.25" customHeight="1" x14ac:dyDescent="0.25">
      <c r="A23" s="9">
        <v>13</v>
      </c>
      <c r="B23" s="12" t="s">
        <v>38</v>
      </c>
      <c r="C23" s="19">
        <f t="shared" si="1"/>
        <v>581</v>
      </c>
      <c r="D23" s="22">
        <v>0</v>
      </c>
      <c r="E23" s="22">
        <v>22</v>
      </c>
      <c r="F23" s="22">
        <v>559</v>
      </c>
      <c r="G23" s="19">
        <f t="shared" si="2"/>
        <v>522</v>
      </c>
      <c r="H23" s="22">
        <v>517</v>
      </c>
      <c r="I23" s="22">
        <v>0</v>
      </c>
      <c r="J23" s="23">
        <v>5</v>
      </c>
      <c r="K23" s="23">
        <v>59</v>
      </c>
      <c r="L23" s="23">
        <v>59</v>
      </c>
      <c r="M23" s="22">
        <v>0</v>
      </c>
      <c r="N23" s="19">
        <f t="shared" si="5"/>
        <v>581</v>
      </c>
      <c r="O23" s="22">
        <f t="shared" si="6"/>
        <v>517</v>
      </c>
      <c r="P23" s="24">
        <f t="shared" si="7"/>
        <v>5</v>
      </c>
      <c r="Q23" s="21">
        <f t="shared" si="8"/>
        <v>59</v>
      </c>
      <c r="R23" s="26"/>
    </row>
    <row r="24" spans="1:18" s="13" customFormat="1" ht="29.25" customHeight="1" x14ac:dyDescent="0.2">
      <c r="A24" s="169" t="s">
        <v>39</v>
      </c>
      <c r="B24" s="170" t="s">
        <v>114</v>
      </c>
      <c r="C24" s="171">
        <v>30999</v>
      </c>
      <c r="D24" s="171"/>
      <c r="E24" s="171"/>
      <c r="F24" s="171">
        <v>30999</v>
      </c>
      <c r="G24" s="171">
        <v>30680</v>
      </c>
      <c r="H24" s="171">
        <v>22341</v>
      </c>
      <c r="I24" s="171">
        <v>8204</v>
      </c>
      <c r="J24" s="171">
        <v>135</v>
      </c>
      <c r="K24" s="171">
        <v>321</v>
      </c>
      <c r="L24" s="171">
        <v>321</v>
      </c>
      <c r="M24" s="171"/>
      <c r="N24" s="171">
        <v>30680</v>
      </c>
      <c r="O24" s="171">
        <v>30545</v>
      </c>
      <c r="P24" s="171">
        <v>135</v>
      </c>
      <c r="Q24" s="171">
        <v>321</v>
      </c>
      <c r="R24" s="27"/>
    </row>
    <row r="25" spans="1:18" s="14" customFormat="1" ht="31.5" x14ac:dyDescent="0.25">
      <c r="A25" s="172">
        <v>1</v>
      </c>
      <c r="B25" s="173" t="s">
        <v>40</v>
      </c>
      <c r="C25" s="174">
        <v>30240</v>
      </c>
      <c r="D25" s="175"/>
      <c r="E25" s="175"/>
      <c r="F25" s="175">
        <v>30240</v>
      </c>
      <c r="G25" s="175">
        <v>29919</v>
      </c>
      <c r="H25" s="175">
        <v>21838</v>
      </c>
      <c r="I25" s="175">
        <v>7980</v>
      </c>
      <c r="J25" s="176">
        <v>101</v>
      </c>
      <c r="K25" s="175">
        <v>321</v>
      </c>
      <c r="L25" s="175">
        <v>321</v>
      </c>
      <c r="M25" s="175"/>
      <c r="N25" s="177">
        <v>29919</v>
      </c>
      <c r="O25" s="177">
        <v>29818</v>
      </c>
      <c r="P25" s="175">
        <v>101</v>
      </c>
      <c r="Q25" s="175">
        <v>321</v>
      </c>
    </row>
    <row r="26" spans="1:18" s="11" customFormat="1" x14ac:dyDescent="0.25">
      <c r="A26" s="178">
        <v>2</v>
      </c>
      <c r="B26" s="179" t="s">
        <v>41</v>
      </c>
      <c r="C26" s="180">
        <v>447</v>
      </c>
      <c r="D26" s="181"/>
      <c r="E26" s="181"/>
      <c r="F26" s="181">
        <v>447</v>
      </c>
      <c r="G26" s="175">
        <v>447</v>
      </c>
      <c r="H26" s="181">
        <v>293</v>
      </c>
      <c r="I26" s="181">
        <v>139</v>
      </c>
      <c r="J26" s="182">
        <v>15</v>
      </c>
      <c r="K26" s="175"/>
      <c r="L26" s="175"/>
      <c r="M26" s="181"/>
      <c r="N26" s="183">
        <v>447</v>
      </c>
      <c r="O26" s="183">
        <v>432</v>
      </c>
      <c r="P26" s="181">
        <v>15</v>
      </c>
      <c r="Q26" s="181"/>
    </row>
    <row r="27" spans="1:18" s="11" customFormat="1" x14ac:dyDescent="0.25">
      <c r="A27" s="184">
        <v>3</v>
      </c>
      <c r="B27" s="179" t="s">
        <v>42</v>
      </c>
      <c r="C27" s="180">
        <v>5</v>
      </c>
      <c r="D27" s="181"/>
      <c r="E27" s="181"/>
      <c r="F27" s="181">
        <v>5</v>
      </c>
      <c r="G27" s="175">
        <v>5</v>
      </c>
      <c r="H27" s="181"/>
      <c r="I27" s="181"/>
      <c r="J27" s="182">
        <v>5</v>
      </c>
      <c r="K27" s="175"/>
      <c r="L27" s="175"/>
      <c r="M27" s="181"/>
      <c r="N27" s="183">
        <v>5</v>
      </c>
      <c r="O27" s="183"/>
      <c r="P27" s="181">
        <v>5</v>
      </c>
      <c r="Q27" s="181"/>
    </row>
    <row r="28" spans="1:18" s="11" customFormat="1" x14ac:dyDescent="0.25">
      <c r="A28" s="185">
        <v>4</v>
      </c>
      <c r="B28" s="179" t="s">
        <v>43</v>
      </c>
      <c r="C28" s="180">
        <v>10</v>
      </c>
      <c r="D28" s="180"/>
      <c r="E28" s="180"/>
      <c r="F28" s="181">
        <v>10</v>
      </c>
      <c r="G28" s="175">
        <v>10</v>
      </c>
      <c r="H28" s="180">
        <v>7</v>
      </c>
      <c r="I28" s="180"/>
      <c r="J28" s="182">
        <v>3</v>
      </c>
      <c r="K28" s="175"/>
      <c r="L28" s="175"/>
      <c r="M28" s="180"/>
      <c r="N28" s="183">
        <v>10</v>
      </c>
      <c r="O28" s="183">
        <v>7</v>
      </c>
      <c r="P28" s="181">
        <v>3</v>
      </c>
      <c r="Q28" s="181"/>
    </row>
    <row r="29" spans="1:18" s="11" customFormat="1" ht="31.5" x14ac:dyDescent="0.25">
      <c r="A29" s="184">
        <v>5</v>
      </c>
      <c r="B29" s="179" t="s">
        <v>44</v>
      </c>
      <c r="C29" s="180">
        <v>161</v>
      </c>
      <c r="D29" s="181"/>
      <c r="E29" s="181"/>
      <c r="F29" s="181">
        <v>161</v>
      </c>
      <c r="G29" s="175">
        <v>161</v>
      </c>
      <c r="H29" s="181">
        <v>74</v>
      </c>
      <c r="I29" s="181">
        <v>84</v>
      </c>
      <c r="J29" s="186">
        <v>3</v>
      </c>
      <c r="K29" s="175"/>
      <c r="L29" s="175"/>
      <c r="M29" s="181"/>
      <c r="N29" s="183">
        <v>161</v>
      </c>
      <c r="O29" s="183">
        <v>158</v>
      </c>
      <c r="P29" s="181">
        <v>3</v>
      </c>
      <c r="Q29" s="181"/>
    </row>
    <row r="30" spans="1:18" s="11" customFormat="1" x14ac:dyDescent="0.25">
      <c r="A30" s="185">
        <v>6</v>
      </c>
      <c r="B30" s="179" t="s">
        <v>45</v>
      </c>
      <c r="C30" s="180">
        <v>2</v>
      </c>
      <c r="D30" s="180"/>
      <c r="E30" s="180"/>
      <c r="F30" s="180">
        <v>2</v>
      </c>
      <c r="G30" s="175">
        <v>4</v>
      </c>
      <c r="H30" s="180">
        <v>2</v>
      </c>
      <c r="I30" s="180">
        <v>1</v>
      </c>
      <c r="J30" s="182">
        <v>1</v>
      </c>
      <c r="K30" s="175"/>
      <c r="L30" s="175"/>
      <c r="M30" s="180"/>
      <c r="N30" s="183">
        <v>4</v>
      </c>
      <c r="O30" s="183">
        <v>3</v>
      </c>
      <c r="P30" s="181">
        <v>1</v>
      </c>
      <c r="Q30" s="181"/>
    </row>
    <row r="31" spans="1:18" s="11" customFormat="1" x14ac:dyDescent="0.25">
      <c r="A31" s="184">
        <v>7</v>
      </c>
      <c r="B31" s="179" t="s">
        <v>46</v>
      </c>
      <c r="C31" s="181">
        <v>1</v>
      </c>
      <c r="D31" s="180"/>
      <c r="E31" s="180"/>
      <c r="F31" s="180">
        <v>1</v>
      </c>
      <c r="G31" s="175">
        <v>1</v>
      </c>
      <c r="H31" s="180"/>
      <c r="I31" s="180"/>
      <c r="J31" s="182">
        <v>1</v>
      </c>
      <c r="K31" s="175"/>
      <c r="L31" s="175"/>
      <c r="M31" s="180"/>
      <c r="N31" s="183">
        <v>1</v>
      </c>
      <c r="O31" s="183"/>
      <c r="P31" s="181">
        <v>1</v>
      </c>
      <c r="Q31" s="181"/>
    </row>
    <row r="32" spans="1:18" s="11" customFormat="1" ht="31.5" x14ac:dyDescent="0.25">
      <c r="A32" s="185">
        <v>8</v>
      </c>
      <c r="B32" s="179" t="s">
        <v>48</v>
      </c>
      <c r="C32" s="181">
        <v>3</v>
      </c>
      <c r="D32" s="187"/>
      <c r="E32" s="187"/>
      <c r="F32" s="181">
        <v>3</v>
      </c>
      <c r="G32" s="175">
        <v>3</v>
      </c>
      <c r="H32" s="187"/>
      <c r="I32" s="187"/>
      <c r="J32" s="182">
        <v>3</v>
      </c>
      <c r="K32" s="175"/>
      <c r="L32" s="175"/>
      <c r="M32" s="187"/>
      <c r="N32" s="183">
        <v>3</v>
      </c>
      <c r="O32" s="183"/>
      <c r="P32" s="181">
        <v>3</v>
      </c>
      <c r="Q32" s="181"/>
    </row>
    <row r="33" spans="1:18" s="11" customFormat="1" ht="31.5" x14ac:dyDescent="0.25">
      <c r="A33" s="184">
        <v>9</v>
      </c>
      <c r="B33" s="179" t="s">
        <v>49</v>
      </c>
      <c r="C33" s="181">
        <v>1</v>
      </c>
      <c r="D33" s="187"/>
      <c r="E33" s="187"/>
      <c r="F33" s="181">
        <v>1</v>
      </c>
      <c r="G33" s="175">
        <v>1</v>
      </c>
      <c r="H33" s="187"/>
      <c r="I33" s="187"/>
      <c r="J33" s="182">
        <v>1</v>
      </c>
      <c r="K33" s="175"/>
      <c r="L33" s="175"/>
      <c r="M33" s="187"/>
      <c r="N33" s="183">
        <v>1</v>
      </c>
      <c r="O33" s="183"/>
      <c r="P33" s="181">
        <v>1</v>
      </c>
      <c r="Q33" s="181"/>
    </row>
    <row r="34" spans="1:18" s="11" customFormat="1" x14ac:dyDescent="0.25">
      <c r="A34" s="185">
        <v>10</v>
      </c>
      <c r="B34" s="179" t="s">
        <v>50</v>
      </c>
      <c r="C34" s="181">
        <v>1</v>
      </c>
      <c r="D34" s="187"/>
      <c r="E34" s="187"/>
      <c r="F34" s="181">
        <v>1</v>
      </c>
      <c r="G34" s="175">
        <v>1</v>
      </c>
      <c r="H34" s="187"/>
      <c r="I34" s="187"/>
      <c r="J34" s="182">
        <v>1</v>
      </c>
      <c r="K34" s="175"/>
      <c r="L34" s="175"/>
      <c r="M34" s="187"/>
      <c r="N34" s="183">
        <v>1</v>
      </c>
      <c r="O34" s="183"/>
      <c r="P34" s="181">
        <v>1</v>
      </c>
      <c r="Q34" s="181"/>
    </row>
    <row r="35" spans="1:18" s="11" customFormat="1" ht="31.5" x14ac:dyDescent="0.25">
      <c r="A35" s="184">
        <v>11</v>
      </c>
      <c r="B35" s="179" t="s">
        <v>51</v>
      </c>
      <c r="C35" s="181">
        <v>1</v>
      </c>
      <c r="D35" s="187"/>
      <c r="E35" s="187"/>
      <c r="F35" s="181">
        <v>1</v>
      </c>
      <c r="G35" s="175">
        <v>1</v>
      </c>
      <c r="H35" s="187"/>
      <c r="I35" s="187"/>
      <c r="J35" s="182">
        <v>1</v>
      </c>
      <c r="K35" s="175"/>
      <c r="L35" s="175"/>
      <c r="M35" s="187"/>
      <c r="N35" s="183">
        <v>1</v>
      </c>
      <c r="O35" s="183"/>
      <c r="P35" s="181">
        <v>1</v>
      </c>
      <c r="Q35" s="181"/>
    </row>
    <row r="36" spans="1:18" s="11" customFormat="1" ht="18.75" x14ac:dyDescent="0.25">
      <c r="A36" s="185">
        <v>12</v>
      </c>
      <c r="B36" s="179" t="s">
        <v>52</v>
      </c>
      <c r="C36" s="188">
        <v>127</v>
      </c>
      <c r="D36" s="187"/>
      <c r="E36" s="187"/>
      <c r="F36" s="187">
        <v>127</v>
      </c>
      <c r="G36" s="175">
        <v>127</v>
      </c>
      <c r="H36" s="187">
        <v>127</v>
      </c>
      <c r="I36" s="187"/>
      <c r="J36" s="182"/>
      <c r="K36" s="175"/>
      <c r="L36" s="175"/>
      <c r="M36" s="187"/>
      <c r="N36" s="183">
        <v>127</v>
      </c>
      <c r="O36" s="183">
        <v>127</v>
      </c>
      <c r="P36" s="181"/>
      <c r="Q36" s="181"/>
    </row>
    <row r="37" spans="1:18" x14ac:dyDescent="0.25">
      <c r="A37" s="189"/>
      <c r="B37" s="190" t="s">
        <v>9</v>
      </c>
      <c r="C37" s="191">
        <v>32963</v>
      </c>
      <c r="D37" s="191">
        <v>117</v>
      </c>
      <c r="E37" s="191">
        <v>48</v>
      </c>
      <c r="F37" s="191">
        <v>32798</v>
      </c>
      <c r="G37" s="191">
        <v>32577</v>
      </c>
      <c r="H37" s="191">
        <v>24222</v>
      </c>
      <c r="I37" s="191">
        <v>8204</v>
      </c>
      <c r="J37" s="192">
        <v>151</v>
      </c>
      <c r="K37" s="191">
        <v>399</v>
      </c>
      <c r="L37" s="191">
        <v>399</v>
      </c>
      <c r="M37" s="191">
        <v>0</v>
      </c>
      <c r="N37" s="191">
        <v>32577</v>
      </c>
      <c r="O37" s="191">
        <v>32426</v>
      </c>
      <c r="P37" s="191">
        <v>151</v>
      </c>
      <c r="Q37" s="191">
        <v>399</v>
      </c>
      <c r="R37" s="25"/>
    </row>
    <row r="38" spans="1:18" x14ac:dyDescent="0.25">
      <c r="A38" s="6"/>
      <c r="R38" s="25"/>
    </row>
    <row r="39" spans="1:18" ht="18.75" x14ac:dyDescent="0.25">
      <c r="A39" s="7"/>
      <c r="B39" s="25"/>
      <c r="C39" s="25"/>
      <c r="N39" s="25"/>
      <c r="R39" s="25"/>
    </row>
    <row r="40" spans="1:18" x14ac:dyDescent="0.25">
      <c r="B40" s="25"/>
      <c r="O40" s="25"/>
      <c r="Q40" s="25"/>
      <c r="R40" s="25"/>
    </row>
    <row r="41" spans="1:18" x14ac:dyDescent="0.25">
      <c r="D41" s="25"/>
      <c r="R41" s="25"/>
    </row>
    <row r="42" spans="1:18" x14ac:dyDescent="0.25">
      <c r="R42" s="25"/>
    </row>
  </sheetData>
  <mergeCells count="17">
    <mergeCell ref="A4:Q4"/>
    <mergeCell ref="O7:P7"/>
    <mergeCell ref="Q7:Q8"/>
    <mergeCell ref="A1:P1"/>
    <mergeCell ref="A2:P2"/>
    <mergeCell ref="A3:P3"/>
    <mergeCell ref="A5:P5"/>
    <mergeCell ref="A6:A8"/>
    <mergeCell ref="B6:B8"/>
    <mergeCell ref="C6:F6"/>
    <mergeCell ref="G6:M6"/>
    <mergeCell ref="N6:Q6"/>
    <mergeCell ref="C7:C8"/>
    <mergeCell ref="D7:F7"/>
    <mergeCell ref="G7:J7"/>
    <mergeCell ref="K7:M7"/>
    <mergeCell ref="N7:N8"/>
  </mergeCells>
  <pageMargins left="0.51181102362204722" right="0.31496062992125984" top="0.15748031496062992" bottom="0.15748031496062992"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4"/>
  <sheetViews>
    <sheetView topLeftCell="A4" workbookViewId="0">
      <selection activeCell="C19" sqref="C19"/>
    </sheetView>
  </sheetViews>
  <sheetFormatPr defaultRowHeight="15.75" x14ac:dyDescent="0.25"/>
  <cols>
    <col min="1" max="1" width="9" style="154"/>
    <col min="2" max="2" width="44.125" style="67" customWidth="1"/>
    <col min="3" max="3" width="10.875" style="154" customWidth="1"/>
    <col min="4" max="4" width="51.5" style="67" customWidth="1"/>
    <col min="5" max="5" width="12.5" style="67" customWidth="1"/>
    <col min="6" max="257" width="9" style="67"/>
    <col min="258" max="258" width="44.125" style="67" customWidth="1"/>
    <col min="259" max="259" width="10.875" style="67" customWidth="1"/>
    <col min="260" max="260" width="44.125" style="67" customWidth="1"/>
    <col min="261" max="261" width="16.875" style="67" customWidth="1"/>
    <col min="262" max="513" width="9" style="67"/>
    <col min="514" max="514" width="44.125" style="67" customWidth="1"/>
    <col min="515" max="515" width="10.875" style="67" customWidth="1"/>
    <col min="516" max="516" width="44.125" style="67" customWidth="1"/>
    <col min="517" max="517" width="16.875" style="67" customWidth="1"/>
    <col min="518" max="769" width="9" style="67"/>
    <col min="770" max="770" width="44.125" style="67" customWidth="1"/>
    <col min="771" max="771" width="10.875" style="67" customWidth="1"/>
    <col min="772" max="772" width="44.125" style="67" customWidth="1"/>
    <col min="773" max="773" width="16.875" style="67" customWidth="1"/>
    <col min="774" max="1025" width="9" style="67"/>
    <col min="1026" max="1026" width="44.125" style="67" customWidth="1"/>
    <col min="1027" max="1027" width="10.875" style="67" customWidth="1"/>
    <col min="1028" max="1028" width="44.125" style="67" customWidth="1"/>
    <col min="1029" max="1029" width="16.875" style="67" customWidth="1"/>
    <col min="1030" max="1281" width="9" style="67"/>
    <col min="1282" max="1282" width="44.125" style="67" customWidth="1"/>
    <col min="1283" max="1283" width="10.875" style="67" customWidth="1"/>
    <col min="1284" max="1284" width="44.125" style="67" customWidth="1"/>
    <col min="1285" max="1285" width="16.875" style="67" customWidth="1"/>
    <col min="1286" max="1537" width="9" style="67"/>
    <col min="1538" max="1538" width="44.125" style="67" customWidth="1"/>
    <col min="1539" max="1539" width="10.875" style="67" customWidth="1"/>
    <col min="1540" max="1540" width="44.125" style="67" customWidth="1"/>
    <col min="1541" max="1541" width="16.875" style="67" customWidth="1"/>
    <col min="1542" max="1793" width="9" style="67"/>
    <col min="1794" max="1794" width="44.125" style="67" customWidth="1"/>
    <col min="1795" max="1795" width="10.875" style="67" customWidth="1"/>
    <col min="1796" max="1796" width="44.125" style="67" customWidth="1"/>
    <col min="1797" max="1797" width="16.875" style="67" customWidth="1"/>
    <col min="1798" max="2049" width="9" style="67"/>
    <col min="2050" max="2050" width="44.125" style="67" customWidth="1"/>
    <col min="2051" max="2051" width="10.875" style="67" customWidth="1"/>
    <col min="2052" max="2052" width="44.125" style="67" customWidth="1"/>
    <col min="2053" max="2053" width="16.875" style="67" customWidth="1"/>
    <col min="2054" max="2305" width="9" style="67"/>
    <col min="2306" max="2306" width="44.125" style="67" customWidth="1"/>
    <col min="2307" max="2307" width="10.875" style="67" customWidth="1"/>
    <col min="2308" max="2308" width="44.125" style="67" customWidth="1"/>
    <col min="2309" max="2309" width="16.875" style="67" customWidth="1"/>
    <col min="2310" max="2561" width="9" style="67"/>
    <col min="2562" max="2562" width="44.125" style="67" customWidth="1"/>
    <col min="2563" max="2563" width="10.875" style="67" customWidth="1"/>
    <col min="2564" max="2564" width="44.125" style="67" customWidth="1"/>
    <col min="2565" max="2565" width="16.875" style="67" customWidth="1"/>
    <col min="2566" max="2817" width="9" style="67"/>
    <col min="2818" max="2818" width="44.125" style="67" customWidth="1"/>
    <col min="2819" max="2819" width="10.875" style="67" customWidth="1"/>
    <col min="2820" max="2820" width="44.125" style="67" customWidth="1"/>
    <col min="2821" max="2821" width="16.875" style="67" customWidth="1"/>
    <col min="2822" max="3073" width="9" style="67"/>
    <col min="3074" max="3074" width="44.125" style="67" customWidth="1"/>
    <col min="3075" max="3075" width="10.875" style="67" customWidth="1"/>
    <col min="3076" max="3076" width="44.125" style="67" customWidth="1"/>
    <col min="3077" max="3077" width="16.875" style="67" customWidth="1"/>
    <col min="3078" max="3329" width="9" style="67"/>
    <col min="3330" max="3330" width="44.125" style="67" customWidth="1"/>
    <col min="3331" max="3331" width="10.875" style="67" customWidth="1"/>
    <col min="3332" max="3332" width="44.125" style="67" customWidth="1"/>
    <col min="3333" max="3333" width="16.875" style="67" customWidth="1"/>
    <col min="3334" max="3585" width="9" style="67"/>
    <col min="3586" max="3586" width="44.125" style="67" customWidth="1"/>
    <col min="3587" max="3587" width="10.875" style="67" customWidth="1"/>
    <col min="3588" max="3588" width="44.125" style="67" customWidth="1"/>
    <col min="3589" max="3589" width="16.875" style="67" customWidth="1"/>
    <col min="3590" max="3841" width="9" style="67"/>
    <col min="3842" max="3842" width="44.125" style="67" customWidth="1"/>
    <col min="3843" max="3843" width="10.875" style="67" customWidth="1"/>
    <col min="3844" max="3844" width="44.125" style="67" customWidth="1"/>
    <col min="3845" max="3845" width="16.875" style="67" customWidth="1"/>
    <col min="3846" max="4097" width="9" style="67"/>
    <col min="4098" max="4098" width="44.125" style="67" customWidth="1"/>
    <col min="4099" max="4099" width="10.875" style="67" customWidth="1"/>
    <col min="4100" max="4100" width="44.125" style="67" customWidth="1"/>
    <col min="4101" max="4101" width="16.875" style="67" customWidth="1"/>
    <col min="4102" max="4353" width="9" style="67"/>
    <col min="4354" max="4354" width="44.125" style="67" customWidth="1"/>
    <col min="4355" max="4355" width="10.875" style="67" customWidth="1"/>
    <col min="4356" max="4356" width="44.125" style="67" customWidth="1"/>
    <col min="4357" max="4357" width="16.875" style="67" customWidth="1"/>
    <col min="4358" max="4609" width="9" style="67"/>
    <col min="4610" max="4610" width="44.125" style="67" customWidth="1"/>
    <col min="4611" max="4611" width="10.875" style="67" customWidth="1"/>
    <col min="4612" max="4612" width="44.125" style="67" customWidth="1"/>
    <col min="4613" max="4613" width="16.875" style="67" customWidth="1"/>
    <col min="4614" max="4865" width="9" style="67"/>
    <col min="4866" max="4866" width="44.125" style="67" customWidth="1"/>
    <col min="4867" max="4867" width="10.875" style="67" customWidth="1"/>
    <col min="4868" max="4868" width="44.125" style="67" customWidth="1"/>
    <col min="4869" max="4869" width="16.875" style="67" customWidth="1"/>
    <col min="4870" max="5121" width="9" style="67"/>
    <col min="5122" max="5122" width="44.125" style="67" customWidth="1"/>
    <col min="5123" max="5123" width="10.875" style="67" customWidth="1"/>
    <col min="5124" max="5124" width="44.125" style="67" customWidth="1"/>
    <col min="5125" max="5125" width="16.875" style="67" customWidth="1"/>
    <col min="5126" max="5377" width="9" style="67"/>
    <col min="5378" max="5378" width="44.125" style="67" customWidth="1"/>
    <col min="5379" max="5379" width="10.875" style="67" customWidth="1"/>
    <col min="5380" max="5380" width="44.125" style="67" customWidth="1"/>
    <col min="5381" max="5381" width="16.875" style="67" customWidth="1"/>
    <col min="5382" max="5633" width="9" style="67"/>
    <col min="5634" max="5634" width="44.125" style="67" customWidth="1"/>
    <col min="5635" max="5635" width="10.875" style="67" customWidth="1"/>
    <col min="5636" max="5636" width="44.125" style="67" customWidth="1"/>
    <col min="5637" max="5637" width="16.875" style="67" customWidth="1"/>
    <col min="5638" max="5889" width="9" style="67"/>
    <col min="5890" max="5890" width="44.125" style="67" customWidth="1"/>
    <col min="5891" max="5891" width="10.875" style="67" customWidth="1"/>
    <col min="5892" max="5892" width="44.125" style="67" customWidth="1"/>
    <col min="5893" max="5893" width="16.875" style="67" customWidth="1"/>
    <col min="5894" max="6145" width="9" style="67"/>
    <col min="6146" max="6146" width="44.125" style="67" customWidth="1"/>
    <col min="6147" max="6147" width="10.875" style="67" customWidth="1"/>
    <col min="6148" max="6148" width="44.125" style="67" customWidth="1"/>
    <col min="6149" max="6149" width="16.875" style="67" customWidth="1"/>
    <col min="6150" max="6401" width="9" style="67"/>
    <col min="6402" max="6402" width="44.125" style="67" customWidth="1"/>
    <col min="6403" max="6403" width="10.875" style="67" customWidth="1"/>
    <col min="6404" max="6404" width="44.125" style="67" customWidth="1"/>
    <col min="6405" max="6405" width="16.875" style="67" customWidth="1"/>
    <col min="6406" max="6657" width="9" style="67"/>
    <col min="6658" max="6658" width="44.125" style="67" customWidth="1"/>
    <col min="6659" max="6659" width="10.875" style="67" customWidth="1"/>
    <col min="6660" max="6660" width="44.125" style="67" customWidth="1"/>
    <col min="6661" max="6661" width="16.875" style="67" customWidth="1"/>
    <col min="6662" max="6913" width="9" style="67"/>
    <col min="6914" max="6914" width="44.125" style="67" customWidth="1"/>
    <col min="6915" max="6915" width="10.875" style="67" customWidth="1"/>
    <col min="6916" max="6916" width="44.125" style="67" customWidth="1"/>
    <col min="6917" max="6917" width="16.875" style="67" customWidth="1"/>
    <col min="6918" max="7169" width="9" style="67"/>
    <col min="7170" max="7170" width="44.125" style="67" customWidth="1"/>
    <col min="7171" max="7171" width="10.875" style="67" customWidth="1"/>
    <col min="7172" max="7172" width="44.125" style="67" customWidth="1"/>
    <col min="7173" max="7173" width="16.875" style="67" customWidth="1"/>
    <col min="7174" max="7425" width="9" style="67"/>
    <col min="7426" max="7426" width="44.125" style="67" customWidth="1"/>
    <col min="7427" max="7427" width="10.875" style="67" customWidth="1"/>
    <col min="7428" max="7428" width="44.125" style="67" customWidth="1"/>
    <col min="7429" max="7429" width="16.875" style="67" customWidth="1"/>
    <col min="7430" max="7681" width="9" style="67"/>
    <col min="7682" max="7682" width="44.125" style="67" customWidth="1"/>
    <col min="7683" max="7683" width="10.875" style="67" customWidth="1"/>
    <col min="7684" max="7684" width="44.125" style="67" customWidth="1"/>
    <col min="7685" max="7685" width="16.875" style="67" customWidth="1"/>
    <col min="7686" max="7937" width="9" style="67"/>
    <col min="7938" max="7938" width="44.125" style="67" customWidth="1"/>
    <col min="7939" max="7939" width="10.875" style="67" customWidth="1"/>
    <col min="7940" max="7940" width="44.125" style="67" customWidth="1"/>
    <col min="7941" max="7941" width="16.875" style="67" customWidth="1"/>
    <col min="7942" max="8193" width="9" style="67"/>
    <col min="8194" max="8194" width="44.125" style="67" customWidth="1"/>
    <col min="8195" max="8195" width="10.875" style="67" customWidth="1"/>
    <col min="8196" max="8196" width="44.125" style="67" customWidth="1"/>
    <col min="8197" max="8197" width="16.875" style="67" customWidth="1"/>
    <col min="8198" max="8449" width="9" style="67"/>
    <col min="8450" max="8450" width="44.125" style="67" customWidth="1"/>
    <col min="8451" max="8451" width="10.875" style="67" customWidth="1"/>
    <col min="8452" max="8452" width="44.125" style="67" customWidth="1"/>
    <col min="8453" max="8453" width="16.875" style="67" customWidth="1"/>
    <col min="8454" max="8705" width="9" style="67"/>
    <col min="8706" max="8706" width="44.125" style="67" customWidth="1"/>
    <col min="8707" max="8707" width="10.875" style="67" customWidth="1"/>
    <col min="8708" max="8708" width="44.125" style="67" customWidth="1"/>
    <col min="8709" max="8709" width="16.875" style="67" customWidth="1"/>
    <col min="8710" max="8961" width="9" style="67"/>
    <col min="8962" max="8962" width="44.125" style="67" customWidth="1"/>
    <col min="8963" max="8963" width="10.875" style="67" customWidth="1"/>
    <col min="8964" max="8964" width="44.125" style="67" customWidth="1"/>
    <col min="8965" max="8965" width="16.875" style="67" customWidth="1"/>
    <col min="8966" max="9217" width="9" style="67"/>
    <col min="9218" max="9218" width="44.125" style="67" customWidth="1"/>
    <col min="9219" max="9219" width="10.875" style="67" customWidth="1"/>
    <col min="9220" max="9220" width="44.125" style="67" customWidth="1"/>
    <col min="9221" max="9221" width="16.875" style="67" customWidth="1"/>
    <col min="9222" max="9473" width="9" style="67"/>
    <col min="9474" max="9474" width="44.125" style="67" customWidth="1"/>
    <col min="9475" max="9475" width="10.875" style="67" customWidth="1"/>
    <col min="9476" max="9476" width="44.125" style="67" customWidth="1"/>
    <col min="9477" max="9477" width="16.875" style="67" customWidth="1"/>
    <col min="9478" max="9729" width="9" style="67"/>
    <col min="9730" max="9730" width="44.125" style="67" customWidth="1"/>
    <col min="9731" max="9731" width="10.875" style="67" customWidth="1"/>
    <col min="9732" max="9732" width="44.125" style="67" customWidth="1"/>
    <col min="9733" max="9733" width="16.875" style="67" customWidth="1"/>
    <col min="9734" max="9985" width="9" style="67"/>
    <col min="9986" max="9986" width="44.125" style="67" customWidth="1"/>
    <col min="9987" max="9987" width="10.875" style="67" customWidth="1"/>
    <col min="9988" max="9988" width="44.125" style="67" customWidth="1"/>
    <col min="9989" max="9989" width="16.875" style="67" customWidth="1"/>
    <col min="9990" max="10241" width="9" style="67"/>
    <col min="10242" max="10242" width="44.125" style="67" customWidth="1"/>
    <col min="10243" max="10243" width="10.875" style="67" customWidth="1"/>
    <col min="10244" max="10244" width="44.125" style="67" customWidth="1"/>
    <col min="10245" max="10245" width="16.875" style="67" customWidth="1"/>
    <col min="10246" max="10497" width="9" style="67"/>
    <col min="10498" max="10498" width="44.125" style="67" customWidth="1"/>
    <col min="10499" max="10499" width="10.875" style="67" customWidth="1"/>
    <col min="10500" max="10500" width="44.125" style="67" customWidth="1"/>
    <col min="10501" max="10501" width="16.875" style="67" customWidth="1"/>
    <col min="10502" max="10753" width="9" style="67"/>
    <col min="10754" max="10754" width="44.125" style="67" customWidth="1"/>
    <col min="10755" max="10755" width="10.875" style="67" customWidth="1"/>
    <col min="10756" max="10756" width="44.125" style="67" customWidth="1"/>
    <col min="10757" max="10757" width="16.875" style="67" customWidth="1"/>
    <col min="10758" max="11009" width="9" style="67"/>
    <col min="11010" max="11010" width="44.125" style="67" customWidth="1"/>
    <col min="11011" max="11011" width="10.875" style="67" customWidth="1"/>
    <col min="11012" max="11012" width="44.125" style="67" customWidth="1"/>
    <col min="11013" max="11013" width="16.875" style="67" customWidth="1"/>
    <col min="11014" max="11265" width="9" style="67"/>
    <col min="11266" max="11266" width="44.125" style="67" customWidth="1"/>
    <col min="11267" max="11267" width="10.875" style="67" customWidth="1"/>
    <col min="11268" max="11268" width="44.125" style="67" customWidth="1"/>
    <col min="11269" max="11269" width="16.875" style="67" customWidth="1"/>
    <col min="11270" max="11521" width="9" style="67"/>
    <col min="11522" max="11522" width="44.125" style="67" customWidth="1"/>
    <col min="11523" max="11523" width="10.875" style="67" customWidth="1"/>
    <col min="11524" max="11524" width="44.125" style="67" customWidth="1"/>
    <col min="11525" max="11525" width="16.875" style="67" customWidth="1"/>
    <col min="11526" max="11777" width="9" style="67"/>
    <col min="11778" max="11778" width="44.125" style="67" customWidth="1"/>
    <col min="11779" max="11779" width="10.875" style="67" customWidth="1"/>
    <col min="11780" max="11780" width="44.125" style="67" customWidth="1"/>
    <col min="11781" max="11781" width="16.875" style="67" customWidth="1"/>
    <col min="11782" max="12033" width="9" style="67"/>
    <col min="12034" max="12034" width="44.125" style="67" customWidth="1"/>
    <col min="12035" max="12035" width="10.875" style="67" customWidth="1"/>
    <col min="12036" max="12036" width="44.125" style="67" customWidth="1"/>
    <col min="12037" max="12037" width="16.875" style="67" customWidth="1"/>
    <col min="12038" max="12289" width="9" style="67"/>
    <col min="12290" max="12290" width="44.125" style="67" customWidth="1"/>
    <col min="12291" max="12291" width="10.875" style="67" customWidth="1"/>
    <col min="12292" max="12292" width="44.125" style="67" customWidth="1"/>
    <col min="12293" max="12293" width="16.875" style="67" customWidth="1"/>
    <col min="12294" max="12545" width="9" style="67"/>
    <col min="12546" max="12546" width="44.125" style="67" customWidth="1"/>
    <col min="12547" max="12547" width="10.875" style="67" customWidth="1"/>
    <col min="12548" max="12548" width="44.125" style="67" customWidth="1"/>
    <col min="12549" max="12549" width="16.875" style="67" customWidth="1"/>
    <col min="12550" max="12801" width="9" style="67"/>
    <col min="12802" max="12802" width="44.125" style="67" customWidth="1"/>
    <col min="12803" max="12803" width="10.875" style="67" customWidth="1"/>
    <col min="12804" max="12804" width="44.125" style="67" customWidth="1"/>
    <col min="12805" max="12805" width="16.875" style="67" customWidth="1"/>
    <col min="12806" max="13057" width="9" style="67"/>
    <col min="13058" max="13058" width="44.125" style="67" customWidth="1"/>
    <col min="13059" max="13059" width="10.875" style="67" customWidth="1"/>
    <col min="13060" max="13060" width="44.125" style="67" customWidth="1"/>
    <col min="13061" max="13061" width="16.875" style="67" customWidth="1"/>
    <col min="13062" max="13313" width="9" style="67"/>
    <col min="13314" max="13314" width="44.125" style="67" customWidth="1"/>
    <col min="13315" max="13315" width="10.875" style="67" customWidth="1"/>
    <col min="13316" max="13316" width="44.125" style="67" customWidth="1"/>
    <col min="13317" max="13317" width="16.875" style="67" customWidth="1"/>
    <col min="13318" max="13569" width="9" style="67"/>
    <col min="13570" max="13570" width="44.125" style="67" customWidth="1"/>
    <col min="13571" max="13571" width="10.875" style="67" customWidth="1"/>
    <col min="13572" max="13572" width="44.125" style="67" customWidth="1"/>
    <col min="13573" max="13573" width="16.875" style="67" customWidth="1"/>
    <col min="13574" max="13825" width="9" style="67"/>
    <col min="13826" max="13826" width="44.125" style="67" customWidth="1"/>
    <col min="13827" max="13827" width="10.875" style="67" customWidth="1"/>
    <col min="13828" max="13828" width="44.125" style="67" customWidth="1"/>
    <col min="13829" max="13829" width="16.875" style="67" customWidth="1"/>
    <col min="13830" max="14081" width="9" style="67"/>
    <col min="14082" max="14082" width="44.125" style="67" customWidth="1"/>
    <col min="14083" max="14083" width="10.875" style="67" customWidth="1"/>
    <col min="14084" max="14084" width="44.125" style="67" customWidth="1"/>
    <col min="14085" max="14085" width="16.875" style="67" customWidth="1"/>
    <col min="14086" max="14337" width="9" style="67"/>
    <col min="14338" max="14338" width="44.125" style="67" customWidth="1"/>
    <col min="14339" max="14339" width="10.875" style="67" customWidth="1"/>
    <col min="14340" max="14340" width="44.125" style="67" customWidth="1"/>
    <col min="14341" max="14341" width="16.875" style="67" customWidth="1"/>
    <col min="14342" max="14593" width="9" style="67"/>
    <col min="14594" max="14594" width="44.125" style="67" customWidth="1"/>
    <col min="14595" max="14595" width="10.875" style="67" customWidth="1"/>
    <col min="14596" max="14596" width="44.125" style="67" customWidth="1"/>
    <col min="14597" max="14597" width="16.875" style="67" customWidth="1"/>
    <col min="14598" max="14849" width="9" style="67"/>
    <col min="14850" max="14850" width="44.125" style="67" customWidth="1"/>
    <col min="14851" max="14851" width="10.875" style="67" customWidth="1"/>
    <col min="14852" max="14852" width="44.125" style="67" customWidth="1"/>
    <col min="14853" max="14853" width="16.875" style="67" customWidth="1"/>
    <col min="14854" max="15105" width="9" style="67"/>
    <col min="15106" max="15106" width="44.125" style="67" customWidth="1"/>
    <col min="15107" max="15107" width="10.875" style="67" customWidth="1"/>
    <col min="15108" max="15108" width="44.125" style="67" customWidth="1"/>
    <col min="15109" max="15109" width="16.875" style="67" customWidth="1"/>
    <col min="15110" max="15361" width="9" style="67"/>
    <col min="15362" max="15362" width="44.125" style="67" customWidth="1"/>
    <col min="15363" max="15363" width="10.875" style="67" customWidth="1"/>
    <col min="15364" max="15364" width="44.125" style="67" customWidth="1"/>
    <col min="15365" max="15365" width="16.875" style="67" customWidth="1"/>
    <col min="15366" max="15617" width="9" style="67"/>
    <col min="15618" max="15618" width="44.125" style="67" customWidth="1"/>
    <col min="15619" max="15619" width="10.875" style="67" customWidth="1"/>
    <col min="15620" max="15620" width="44.125" style="67" customWidth="1"/>
    <col min="15621" max="15621" width="16.875" style="67" customWidth="1"/>
    <col min="15622" max="15873" width="9" style="67"/>
    <col min="15874" max="15874" width="44.125" style="67" customWidth="1"/>
    <col min="15875" max="15875" width="10.875" style="67" customWidth="1"/>
    <col min="15876" max="15876" width="44.125" style="67" customWidth="1"/>
    <col min="15877" max="15877" width="16.875" style="67" customWidth="1"/>
    <col min="15878" max="16129" width="9" style="67"/>
    <col min="16130" max="16130" width="44.125" style="67" customWidth="1"/>
    <col min="16131" max="16131" width="10.875" style="67" customWidth="1"/>
    <col min="16132" max="16132" width="44.125" style="67" customWidth="1"/>
    <col min="16133" max="16133" width="16.875" style="67" customWidth="1"/>
    <col min="16134" max="16384" width="9" style="67"/>
  </cols>
  <sheetData>
    <row r="1" spans="1:5" x14ac:dyDescent="0.25">
      <c r="A1" s="245" t="s">
        <v>53</v>
      </c>
      <c r="B1" s="245"/>
      <c r="C1" s="245"/>
      <c r="D1" s="245"/>
      <c r="E1" s="245"/>
    </row>
    <row r="2" spans="1:5" ht="8.25" customHeight="1" x14ac:dyDescent="0.25">
      <c r="A2" s="244" t="s">
        <v>54</v>
      </c>
      <c r="B2" s="244"/>
      <c r="C2" s="244"/>
      <c r="D2" s="244"/>
      <c r="E2" s="244"/>
    </row>
    <row r="3" spans="1:5" x14ac:dyDescent="0.25">
      <c r="A3" s="245" t="s">
        <v>55</v>
      </c>
      <c r="B3" s="245"/>
      <c r="C3" s="245"/>
      <c r="D3" s="245"/>
      <c r="E3" s="245"/>
    </row>
    <row r="4" spans="1:5" x14ac:dyDescent="0.25">
      <c r="A4" s="244" t="s">
        <v>113</v>
      </c>
      <c r="B4" s="244"/>
      <c r="C4" s="244"/>
      <c r="D4" s="244"/>
      <c r="E4" s="244"/>
    </row>
    <row r="5" spans="1:5" x14ac:dyDescent="0.25">
      <c r="A5" s="244" t="s">
        <v>519</v>
      </c>
      <c r="B5" s="244"/>
      <c r="C5" s="244"/>
      <c r="D5" s="244"/>
      <c r="E5" s="244"/>
    </row>
    <row r="6" spans="1:5" x14ac:dyDescent="0.25">
      <c r="D6" s="155" t="s">
        <v>3</v>
      </c>
    </row>
    <row r="7" spans="1:5" ht="31.5" x14ac:dyDescent="0.25">
      <c r="A7" s="106" t="s">
        <v>4</v>
      </c>
      <c r="B7" s="163" t="s">
        <v>56</v>
      </c>
      <c r="C7" s="105" t="s">
        <v>57</v>
      </c>
      <c r="D7" s="163" t="s">
        <v>58</v>
      </c>
      <c r="E7" s="163" t="s">
        <v>59</v>
      </c>
    </row>
    <row r="8" spans="1:5" x14ac:dyDescent="0.25">
      <c r="A8" s="2">
        <v>-1</v>
      </c>
      <c r="B8" s="164">
        <v>-2</v>
      </c>
      <c r="C8" s="2">
        <v>-3</v>
      </c>
      <c r="D8" s="164">
        <v>-4</v>
      </c>
      <c r="E8" s="164">
        <v>-5</v>
      </c>
    </row>
    <row r="9" spans="1:5" s="157" customFormat="1" x14ac:dyDescent="0.25">
      <c r="A9" s="105" t="s">
        <v>24</v>
      </c>
      <c r="B9" s="163" t="s">
        <v>60</v>
      </c>
      <c r="C9" s="156">
        <f>SUM(C10:C17)</f>
        <v>74</v>
      </c>
      <c r="D9" s="162"/>
      <c r="E9" s="162"/>
    </row>
    <row r="10" spans="1:5" ht="31.5" x14ac:dyDescent="0.25">
      <c r="A10" s="2">
        <v>1</v>
      </c>
      <c r="B10" s="158" t="s">
        <v>61</v>
      </c>
      <c r="C10" s="5">
        <v>7</v>
      </c>
      <c r="D10" s="165" t="s">
        <v>62</v>
      </c>
      <c r="E10" s="165"/>
    </row>
    <row r="11" spans="1:5" ht="31.5" x14ac:dyDescent="0.25">
      <c r="A11" s="2">
        <v>2</v>
      </c>
      <c r="B11" s="158" t="s">
        <v>63</v>
      </c>
      <c r="C11" s="5">
        <v>4</v>
      </c>
      <c r="D11" s="165" t="s">
        <v>62</v>
      </c>
      <c r="E11" s="165"/>
    </row>
    <row r="12" spans="1:5" ht="31.5" x14ac:dyDescent="0.25">
      <c r="A12" s="2">
        <v>3</v>
      </c>
      <c r="B12" s="158" t="s">
        <v>64</v>
      </c>
      <c r="C12" s="5">
        <v>7</v>
      </c>
      <c r="D12" s="165" t="s">
        <v>62</v>
      </c>
      <c r="E12" s="165"/>
    </row>
    <row r="13" spans="1:5" ht="31.5" x14ac:dyDescent="0.25">
      <c r="A13" s="2">
        <v>4</v>
      </c>
      <c r="B13" s="158" t="s">
        <v>65</v>
      </c>
      <c r="C13" s="5">
        <v>48</v>
      </c>
      <c r="D13" s="165" t="s">
        <v>62</v>
      </c>
      <c r="E13" s="165"/>
    </row>
    <row r="14" spans="1:5" ht="31.5" x14ac:dyDescent="0.25">
      <c r="A14" s="2">
        <v>5</v>
      </c>
      <c r="B14" s="158" t="s">
        <v>66</v>
      </c>
      <c r="C14" s="5">
        <v>3</v>
      </c>
      <c r="D14" s="165" t="s">
        <v>62</v>
      </c>
      <c r="E14" s="165"/>
    </row>
    <row r="15" spans="1:5" ht="31.5" x14ac:dyDescent="0.25">
      <c r="A15" s="2">
        <v>6</v>
      </c>
      <c r="B15" s="158" t="s">
        <v>67</v>
      </c>
      <c r="C15" s="5">
        <v>1</v>
      </c>
      <c r="D15" s="165" t="s">
        <v>62</v>
      </c>
      <c r="E15" s="165"/>
    </row>
    <row r="16" spans="1:5" ht="31.5" x14ac:dyDescent="0.25">
      <c r="A16" s="2">
        <v>7</v>
      </c>
      <c r="B16" s="158" t="s">
        <v>68</v>
      </c>
      <c r="C16" s="5">
        <v>2</v>
      </c>
      <c r="D16" s="165" t="s">
        <v>62</v>
      </c>
      <c r="E16" s="165"/>
    </row>
    <row r="17" spans="1:5" ht="31.5" x14ac:dyDescent="0.25">
      <c r="A17" s="2">
        <v>8</v>
      </c>
      <c r="B17" s="158" t="s">
        <v>69</v>
      </c>
      <c r="C17" s="5">
        <v>2</v>
      </c>
      <c r="D17" s="165" t="s">
        <v>62</v>
      </c>
      <c r="E17" s="165"/>
    </row>
    <row r="18" spans="1:5" s="157" customFormat="1" x14ac:dyDescent="0.25">
      <c r="A18" s="105" t="s">
        <v>39</v>
      </c>
      <c r="B18" s="200" t="s">
        <v>70</v>
      </c>
      <c r="C18" s="156">
        <v>1</v>
      </c>
      <c r="D18" s="162"/>
      <c r="E18" s="162"/>
    </row>
    <row r="19" spans="1:5" x14ac:dyDescent="0.25">
      <c r="A19" s="2">
        <v>1</v>
      </c>
      <c r="B19" s="158" t="s">
        <v>71</v>
      </c>
      <c r="C19" s="5">
        <v>1</v>
      </c>
      <c r="D19" s="165" t="s">
        <v>72</v>
      </c>
      <c r="E19" s="165"/>
    </row>
    <row r="20" spans="1:5" s="157" customFormat="1" x14ac:dyDescent="0.25">
      <c r="A20" s="105" t="s">
        <v>73</v>
      </c>
      <c r="B20" s="159" t="s">
        <v>47</v>
      </c>
      <c r="C20" s="156">
        <v>1</v>
      </c>
      <c r="D20" s="162"/>
      <c r="E20" s="162"/>
    </row>
    <row r="21" spans="1:5" ht="31.5" x14ac:dyDescent="0.25">
      <c r="A21" s="2">
        <v>1</v>
      </c>
      <c r="B21" s="158" t="s">
        <v>74</v>
      </c>
      <c r="C21" s="5">
        <v>1</v>
      </c>
      <c r="D21" s="165" t="s">
        <v>72</v>
      </c>
      <c r="E21" s="165"/>
    </row>
    <row r="22" spans="1:5" s="157" customFormat="1" x14ac:dyDescent="0.25">
      <c r="A22" s="105" t="s">
        <v>75</v>
      </c>
      <c r="B22" s="166" t="s">
        <v>76</v>
      </c>
      <c r="C22" s="156">
        <f>SUM(C23:C26)</f>
        <v>8</v>
      </c>
      <c r="D22" s="162"/>
      <c r="E22" s="162"/>
    </row>
    <row r="23" spans="1:5" ht="31.5" x14ac:dyDescent="0.25">
      <c r="A23" s="2">
        <v>1</v>
      </c>
      <c r="B23" s="158" t="s">
        <v>77</v>
      </c>
      <c r="C23" s="5">
        <v>2</v>
      </c>
      <c r="D23" s="165" t="s">
        <v>62</v>
      </c>
      <c r="E23" s="165"/>
    </row>
    <row r="24" spans="1:5" ht="47.25" x14ac:dyDescent="0.25">
      <c r="A24" s="2">
        <v>2</v>
      </c>
      <c r="B24" s="158" t="s">
        <v>78</v>
      </c>
      <c r="C24" s="5">
        <v>4</v>
      </c>
      <c r="D24" s="165" t="s">
        <v>62</v>
      </c>
      <c r="E24" s="165"/>
    </row>
    <row r="25" spans="1:5" ht="47.25" x14ac:dyDescent="0.25">
      <c r="A25" s="2">
        <v>3</v>
      </c>
      <c r="B25" s="158" t="s">
        <v>79</v>
      </c>
      <c r="C25" s="5">
        <v>1</v>
      </c>
      <c r="D25" s="165" t="s">
        <v>62</v>
      </c>
      <c r="E25" s="165"/>
    </row>
    <row r="26" spans="1:5" ht="47.25" x14ac:dyDescent="0.25">
      <c r="A26" s="2"/>
      <c r="B26" s="158" t="s">
        <v>80</v>
      </c>
      <c r="C26" s="5">
        <v>1</v>
      </c>
      <c r="D26" s="165" t="s">
        <v>62</v>
      </c>
      <c r="E26" s="165"/>
    </row>
    <row r="27" spans="1:5" s="157" customFormat="1" x14ac:dyDescent="0.25">
      <c r="A27" s="105" t="s">
        <v>81</v>
      </c>
      <c r="B27" s="200" t="s">
        <v>48</v>
      </c>
      <c r="C27" s="156">
        <v>3</v>
      </c>
      <c r="D27" s="165" t="s">
        <v>72</v>
      </c>
      <c r="E27" s="162"/>
    </row>
    <row r="28" spans="1:5" s="157" customFormat="1" x14ac:dyDescent="0.25">
      <c r="A28" s="105" t="s">
        <v>82</v>
      </c>
      <c r="B28" s="200" t="s">
        <v>49</v>
      </c>
      <c r="C28" s="156">
        <v>1</v>
      </c>
      <c r="D28" s="162"/>
      <c r="E28" s="162"/>
    </row>
    <row r="29" spans="1:5" ht="47.25" x14ac:dyDescent="0.25">
      <c r="A29" s="2">
        <v>1</v>
      </c>
      <c r="B29" s="158" t="s">
        <v>83</v>
      </c>
      <c r="C29" s="5">
        <v>1</v>
      </c>
      <c r="D29" s="165" t="s">
        <v>72</v>
      </c>
      <c r="E29" s="165"/>
    </row>
    <row r="30" spans="1:5" s="157" customFormat="1" x14ac:dyDescent="0.25">
      <c r="A30" s="105" t="s">
        <v>84</v>
      </c>
      <c r="B30" s="159" t="s">
        <v>85</v>
      </c>
      <c r="C30" s="156">
        <f>SUM(C31:C32)</f>
        <v>8</v>
      </c>
      <c r="D30" s="162"/>
      <c r="E30" s="162"/>
    </row>
    <row r="31" spans="1:5" ht="31.5" x14ac:dyDescent="0.25">
      <c r="A31" s="2">
        <v>1</v>
      </c>
      <c r="B31" s="158" t="s">
        <v>86</v>
      </c>
      <c r="C31" s="5">
        <v>3</v>
      </c>
      <c r="D31" s="165" t="s">
        <v>62</v>
      </c>
      <c r="E31" s="165"/>
    </row>
    <row r="32" spans="1:5" ht="31.5" x14ac:dyDescent="0.25">
      <c r="A32" s="2">
        <v>2</v>
      </c>
      <c r="B32" s="158" t="s">
        <v>87</v>
      </c>
      <c r="C32" s="5">
        <v>5</v>
      </c>
      <c r="D32" s="165" t="s">
        <v>62</v>
      </c>
      <c r="E32" s="165"/>
    </row>
    <row r="33" spans="1:5" s="157" customFormat="1" x14ac:dyDescent="0.25">
      <c r="A33" s="105" t="s">
        <v>88</v>
      </c>
      <c r="B33" s="159" t="s">
        <v>89</v>
      </c>
      <c r="C33" s="156">
        <f>C34</f>
        <v>29</v>
      </c>
      <c r="D33" s="162"/>
      <c r="E33" s="162"/>
    </row>
    <row r="34" spans="1:5" ht="47.25" x14ac:dyDescent="0.25">
      <c r="A34" s="2">
        <v>1</v>
      </c>
      <c r="B34" s="158" t="s">
        <v>90</v>
      </c>
      <c r="C34" s="5">
        <v>29</v>
      </c>
      <c r="D34" s="165" t="s">
        <v>62</v>
      </c>
      <c r="E34" s="165"/>
    </row>
    <row r="35" spans="1:5" s="157" customFormat="1" x14ac:dyDescent="0.25">
      <c r="A35" s="105" t="s">
        <v>91</v>
      </c>
      <c r="B35" s="159" t="s">
        <v>92</v>
      </c>
      <c r="C35" s="156">
        <f>SUM(C36:C40)</f>
        <v>15</v>
      </c>
      <c r="D35" s="162"/>
      <c r="E35" s="162"/>
    </row>
    <row r="36" spans="1:5" ht="47.25" x14ac:dyDescent="0.25">
      <c r="A36" s="2">
        <v>1</v>
      </c>
      <c r="B36" s="158" t="s">
        <v>93</v>
      </c>
      <c r="C36" s="5">
        <v>1</v>
      </c>
      <c r="D36" s="165" t="s">
        <v>72</v>
      </c>
      <c r="E36" s="165"/>
    </row>
    <row r="37" spans="1:5" x14ac:dyDescent="0.25">
      <c r="A37" s="2">
        <v>2</v>
      </c>
      <c r="B37" s="158" t="s">
        <v>94</v>
      </c>
      <c r="C37" s="5">
        <v>1</v>
      </c>
      <c r="D37" s="165" t="s">
        <v>72</v>
      </c>
      <c r="E37" s="165"/>
    </row>
    <row r="38" spans="1:5" ht="31.5" x14ac:dyDescent="0.25">
      <c r="A38" s="2">
        <v>3</v>
      </c>
      <c r="B38" s="158" t="s">
        <v>95</v>
      </c>
      <c r="C38" s="5">
        <v>5</v>
      </c>
      <c r="D38" s="165" t="s">
        <v>72</v>
      </c>
      <c r="E38" s="165"/>
    </row>
    <row r="39" spans="1:5" ht="63" x14ac:dyDescent="0.25">
      <c r="A39" s="2">
        <v>4</v>
      </c>
      <c r="B39" s="158" t="s">
        <v>96</v>
      </c>
      <c r="C39" s="5">
        <v>4</v>
      </c>
      <c r="D39" s="165" t="s">
        <v>72</v>
      </c>
      <c r="E39" s="165"/>
    </row>
    <row r="40" spans="1:5" ht="31.5" x14ac:dyDescent="0.25">
      <c r="A40" s="2">
        <v>5</v>
      </c>
      <c r="B40" s="158" t="s">
        <v>97</v>
      </c>
      <c r="C40" s="5">
        <v>4</v>
      </c>
      <c r="D40" s="165" t="s">
        <v>72</v>
      </c>
      <c r="E40" s="165"/>
    </row>
    <row r="41" spans="1:5" s="157" customFormat="1" x14ac:dyDescent="0.25">
      <c r="A41" s="105" t="s">
        <v>98</v>
      </c>
      <c r="B41" s="159" t="s">
        <v>50</v>
      </c>
      <c r="C41" s="106">
        <v>1</v>
      </c>
      <c r="D41" s="162"/>
      <c r="E41" s="162"/>
    </row>
    <row r="42" spans="1:5" ht="31.5" x14ac:dyDescent="0.25">
      <c r="A42" s="2">
        <v>1</v>
      </c>
      <c r="B42" s="158" t="s">
        <v>99</v>
      </c>
      <c r="C42" s="5">
        <v>1</v>
      </c>
      <c r="D42" s="165" t="s">
        <v>72</v>
      </c>
      <c r="E42" s="165"/>
    </row>
    <row r="43" spans="1:5" s="157" customFormat="1" x14ac:dyDescent="0.25">
      <c r="A43" s="105" t="s">
        <v>100</v>
      </c>
      <c r="B43" s="159" t="s">
        <v>51</v>
      </c>
      <c r="C43" s="106">
        <v>1</v>
      </c>
      <c r="D43" s="162"/>
      <c r="E43" s="162"/>
    </row>
    <row r="44" spans="1:5" ht="31.5" x14ac:dyDescent="0.25">
      <c r="A44" s="2">
        <v>1</v>
      </c>
      <c r="B44" s="158" t="s">
        <v>101</v>
      </c>
      <c r="C44" s="5">
        <v>1</v>
      </c>
      <c r="D44" s="165" t="s">
        <v>72</v>
      </c>
      <c r="E44" s="165"/>
    </row>
    <row r="45" spans="1:5" s="157" customFormat="1" x14ac:dyDescent="0.25">
      <c r="A45" s="105" t="s">
        <v>102</v>
      </c>
      <c r="B45" s="159" t="s">
        <v>43</v>
      </c>
      <c r="C45" s="106">
        <v>3</v>
      </c>
      <c r="D45" s="162"/>
      <c r="E45" s="162"/>
    </row>
    <row r="46" spans="1:5" ht="31.5" x14ac:dyDescent="0.25">
      <c r="A46" s="2">
        <v>1</v>
      </c>
      <c r="B46" s="158" t="s">
        <v>103</v>
      </c>
      <c r="C46" s="5">
        <v>2</v>
      </c>
      <c r="D46" s="165" t="s">
        <v>72</v>
      </c>
      <c r="E46" s="165"/>
    </row>
    <row r="47" spans="1:5" ht="31.5" x14ac:dyDescent="0.25">
      <c r="A47" s="2">
        <v>2</v>
      </c>
      <c r="B47" s="158" t="s">
        <v>104</v>
      </c>
      <c r="C47" s="5">
        <v>1</v>
      </c>
      <c r="D47" s="165" t="s">
        <v>72</v>
      </c>
      <c r="E47" s="165"/>
    </row>
    <row r="48" spans="1:5" s="157" customFormat="1" x14ac:dyDescent="0.25">
      <c r="A48" s="105" t="s">
        <v>105</v>
      </c>
      <c r="B48" s="159" t="s">
        <v>106</v>
      </c>
      <c r="C48" s="106">
        <v>5</v>
      </c>
      <c r="D48" s="162"/>
      <c r="E48" s="162"/>
    </row>
    <row r="49" spans="1:5" x14ac:dyDescent="0.25">
      <c r="A49" s="2">
        <v>1</v>
      </c>
      <c r="B49" s="158" t="s">
        <v>107</v>
      </c>
      <c r="C49" s="5">
        <v>2</v>
      </c>
      <c r="D49" s="165" t="s">
        <v>72</v>
      </c>
      <c r="E49" s="165"/>
    </row>
    <row r="50" spans="1:5" x14ac:dyDescent="0.25">
      <c r="A50" s="2">
        <v>2</v>
      </c>
      <c r="B50" s="158" t="s">
        <v>108</v>
      </c>
      <c r="C50" s="5">
        <v>3</v>
      </c>
      <c r="D50" s="165" t="s">
        <v>72</v>
      </c>
      <c r="E50" s="165"/>
    </row>
    <row r="51" spans="1:5" s="148" customFormat="1" x14ac:dyDescent="0.25">
      <c r="A51" s="160" t="s">
        <v>109</v>
      </c>
      <c r="B51" s="166" t="s">
        <v>110</v>
      </c>
      <c r="C51" s="161">
        <v>1</v>
      </c>
      <c r="D51" s="167"/>
      <c r="E51" s="167"/>
    </row>
    <row r="52" spans="1:5" ht="31.5" x14ac:dyDescent="0.25">
      <c r="A52" s="2">
        <v>1</v>
      </c>
      <c r="B52" s="158" t="s">
        <v>111</v>
      </c>
      <c r="C52" s="5"/>
      <c r="D52" s="165" t="s">
        <v>62</v>
      </c>
      <c r="E52" s="165"/>
    </row>
    <row r="53" spans="1:5" x14ac:dyDescent="0.25">
      <c r="A53" s="5"/>
      <c r="B53" s="168" t="s">
        <v>112</v>
      </c>
      <c r="C53" s="5"/>
      <c r="D53" s="165"/>
      <c r="E53" s="165"/>
    </row>
    <row r="54" spans="1:5" x14ac:dyDescent="0.25">
      <c r="A54" s="5"/>
      <c r="B54" s="164" t="s">
        <v>636</v>
      </c>
      <c r="C54" s="5">
        <f>C51+C48+C45+C43+C41+C35+C33+C30+C28+C27+C22+C20+C18+C9</f>
        <v>151</v>
      </c>
      <c r="D54" s="165"/>
      <c r="E54" s="165"/>
    </row>
  </sheetData>
  <mergeCells count="5">
    <mergeCell ref="A5:E5"/>
    <mergeCell ref="A4:E4"/>
    <mergeCell ref="A1:E1"/>
    <mergeCell ref="A2:E2"/>
    <mergeCell ref="A3:E3"/>
  </mergeCells>
  <pageMargins left="0.51181102362204722" right="0.31496062992125984" top="0.15748031496062992" bottom="0.1574803149606299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Phụ lục 1-CCHC</vt:lpstr>
      <vt:lpstr>Phụ lục 2-KH-CCHC</vt:lpstr>
      <vt:lpstr>Phụ lục 3-KQ-TTHC</vt:lpstr>
      <vt:lpstr>Phụ lục 4 TTHC- QH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2021-09-01T03:48:59Z</cp:lastPrinted>
  <dcterms:created xsi:type="dcterms:W3CDTF">2021-09-01T03:32:38Z</dcterms:created>
  <dcterms:modified xsi:type="dcterms:W3CDTF">2021-09-16T02:14:41Z</dcterms:modified>
</cp:coreProperties>
</file>