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30" windowHeight="4470" activeTab="0"/>
  </bookViews>
  <sheets>
    <sheet name="bieumaubaocao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<sst xmlns="http://schemas.openxmlformats.org/spreadsheetml/2006/main" count="58" uniqueCount="49">
  <si>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STT</t>
  </si>
  <si>
    <t>Tổng số</t>
  </si>
  <si>
    <t>Quá hạn</t>
  </si>
  <si>
    <t>Công Thương + Xây dựng</t>
  </si>
  <si>
    <t>Tài Chính - Kế hoạch</t>
  </si>
  <si>
    <t>Số hồ sơ nhận giải quyết</t>
  </si>
  <si>
    <t>I</t>
  </si>
  <si>
    <t>TTHC thuộc phạm vi thẩm quyền giải quyết của UBND cấp huyện</t>
  </si>
  <si>
    <t> </t>
  </si>
  <si>
    <t>1</t>
  </si>
  <si>
    <t>Tư pháp</t>
  </si>
  <si>
    <t>2</t>
  </si>
  <si>
    <t>3</t>
  </si>
  <si>
    <t>4</t>
  </si>
  <si>
    <t>Nội vụ</t>
  </si>
  <si>
    <t>Nông nghiệp</t>
  </si>
  <si>
    <t>Tài nguyên - môi trường</t>
  </si>
  <si>
    <t>II</t>
  </si>
  <si>
    <t>TTHC thuộc phạm vi thẩm quyền giải quyết của UBND cấp xã</t>
  </si>
  <si>
    <t>Khiếu nại tố cáo</t>
  </si>
  <si>
    <t>Lao động, thương binh và xã hội</t>
  </si>
  <si>
    <t>Y Tế</t>
  </si>
  <si>
    <t>     Tổng số</t>
  </si>
  <si>
    <t>Đúng hạn</t>
  </si>
  <si>
    <t>Giao dịch đảm bảo</t>
  </si>
  <si>
    <t>Giáo dục - Đào tạo</t>
  </si>
  <si>
    <r>
      <t xml:space="preserve"> Đơn vị nhận báo cáo: 
</t>
    </r>
    <r>
      <rPr>
        <sz val="13"/>
        <color indexed="8"/>
        <rFont val="Times New Roman"/>
        <family val="1"/>
      </rPr>
      <t>Văn phòng UBND tỉnh Điện Biên
 (Phòng kiểm soát TTHC)</t>
    </r>
  </si>
  <si>
    <t>Đơn vị báo cáo:</t>
  </si>
  <si>
    <t xml:space="preserve"> UBND Huyện Tuần Giáo </t>
  </si>
  <si>
    <t>Giáo dục và Đào tạo</t>
  </si>
  <si>
    <t xml:space="preserve"> Đơn vị tính: Số hồ sơ TTHC</t>
  </si>
  <si>
    <r>
      <t xml:space="preserve">                                (Năm 2020)                                        </t>
    </r>
    <r>
      <rPr>
        <sz val="14"/>
        <color indexed="8"/>
        <rFont val="Times New Roman"/>
        <family val="1"/>
      </rPr>
      <t>(Từ ngày 16/12/2019 đến ngày 15/12/2020 )</t>
    </r>
  </si>
  <si>
    <t>Dân tộc</t>
  </si>
  <si>
    <t>Lĩnh vực giải quyết</t>
  </si>
  <si>
    <t>Trong kỳ</t>
  </si>
  <si>
    <t>Trực tuyến</t>
  </si>
  <si>
    <t xml:space="preserve"> Trực tiếp hoặc dịch vụ bưu chính</t>
  </si>
  <si>
    <t>Từ kỳ trước</t>
  </si>
  <si>
    <t>Số lượng hồ sơ đã giải quyết</t>
  </si>
  <si>
    <t>Trước hạn</t>
  </si>
  <si>
    <t>Số lượng hồ sơ đang giải quyết</t>
  </si>
  <si>
    <t>Trong hạn</t>
  </si>
  <si>
    <t>11= (12)+(13)</t>
  </si>
  <si>
    <t>3 = (4)+(5)+(6)</t>
  </si>
  <si>
    <t>7 = (8)+(9)+(10)</t>
  </si>
  <si>
    <t xml:space="preserve">TÌNH HÌNH, KẾT QUẢ GIẢI QUYẾT
THỦ TỤC HÀNH CHÍNH HUYỆN TUẦN GIÁO
</t>
  </si>
  <si>
    <t>Biểu số II.06b/VPCP/KSTT</t>
  </si>
  <si>
    <t>Ban hành theo Thông tư số 01/2020/TT-VPCP ngày 21/10/2020.</t>
  </si>
  <si>
    <t>Văn hóa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</si>
</sst>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#,##0.000"/>
    <numFmt numFmtId="175" formatCode="#,##0.0"/>
    <numFmt numFmtId="176" formatCode="[$-409]mmmm\ dd\,\ yyyy"/>
    <numFmt numFmtId="177" formatCode="_(* #,##0.0_);_(* \(#,##0.0\);_(* &quot;-&quot;??_);_(@_)"/>
    <numFmt numFmtId="178" formatCode="_(* #,##0_);_(* \(#,##0\);_(* &quot;-&quot;??_);_(@_)"/>
  </numFmts>
  <fonts count="49">
    <font>
      <sz val="10"/>
      <name val="Arial"/>
      <family val="0"/>
    </font>
    <font>
      <sz val="9"/>
      <color indexed="8"/>
      <name val="SansSerif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SansSerif"/>
      <family val="0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.5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SansSerif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3" fontId="2" fillId="33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33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left" vertical="top" wrapText="1"/>
      <protection/>
    </xf>
    <xf numFmtId="0" fontId="14" fillId="33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center" vertical="top" wrapText="1"/>
      <protection/>
    </xf>
    <xf numFmtId="0" fontId="10" fillId="33" borderId="0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1">
      <selection activeCell="B9" sqref="B9:P35"/>
    </sheetView>
  </sheetViews>
  <sheetFormatPr defaultColWidth="9.140625" defaultRowHeight="12.75"/>
  <cols>
    <col min="1" max="1" width="1.57421875" style="0" customWidth="1"/>
    <col min="2" max="2" width="0.13671875" style="0" customWidth="1"/>
    <col min="3" max="3" width="4.7109375" style="0" customWidth="1"/>
    <col min="4" max="4" width="19.57421875" style="0" customWidth="1"/>
    <col min="5" max="5" width="16.28125" style="0" customWidth="1"/>
    <col min="6" max="6" width="8.140625" style="0" bestFit="1" customWidth="1"/>
    <col min="7" max="7" width="9.00390625" style="0" customWidth="1"/>
    <col min="8" max="8" width="9.57421875" style="0" customWidth="1"/>
    <col min="9" max="9" width="16.57421875" style="0" customWidth="1"/>
    <col min="10" max="10" width="8.57421875" style="0" customWidth="1"/>
    <col min="11" max="11" width="0.42578125" style="0" hidden="1" customWidth="1"/>
    <col min="12" max="12" width="9.00390625" style="0" customWidth="1"/>
    <col min="13" max="13" width="6.421875" style="0" customWidth="1"/>
    <col min="14" max="14" width="15.7109375" style="0" customWidth="1"/>
    <col min="15" max="15" width="7.8515625" style="0" customWidth="1"/>
    <col min="16" max="16" width="6.7109375" style="0" customWidth="1"/>
    <col min="17" max="17" width="13.140625" style="0" customWidth="1"/>
  </cols>
  <sheetData>
    <row r="1" spans="1:16" ht="0.75" customHeight="1">
      <c r="A1" s="1"/>
      <c r="B1" s="32" t="s">
        <v>46</v>
      </c>
      <c r="C1" s="32"/>
      <c r="D1" s="32"/>
      <c r="E1" s="32"/>
      <c r="F1" s="35" t="s">
        <v>45</v>
      </c>
      <c r="G1" s="35"/>
      <c r="H1" s="35"/>
      <c r="I1" s="35"/>
      <c r="J1" s="35"/>
      <c r="K1" s="35"/>
      <c r="L1" s="35"/>
      <c r="M1" s="1"/>
      <c r="N1" s="1"/>
      <c r="O1" s="1"/>
      <c r="P1" s="1"/>
    </row>
    <row r="2" spans="1:17" ht="16.5" customHeight="1">
      <c r="A2" s="1"/>
      <c r="B2" s="32"/>
      <c r="C2" s="32"/>
      <c r="D2" s="32"/>
      <c r="E2" s="32"/>
      <c r="F2" s="35"/>
      <c r="G2" s="35"/>
      <c r="H2" s="35"/>
      <c r="I2" s="35"/>
      <c r="J2" s="35"/>
      <c r="K2" s="35"/>
      <c r="L2" s="35"/>
      <c r="M2" s="32" t="s">
        <v>27</v>
      </c>
      <c r="N2" s="32"/>
      <c r="O2" s="32"/>
      <c r="P2" s="32"/>
      <c r="Q2" s="32"/>
    </row>
    <row r="3" spans="1:17" ht="16.5" customHeight="1">
      <c r="A3" s="1"/>
      <c r="B3" s="31" t="s">
        <v>47</v>
      </c>
      <c r="C3" s="31"/>
      <c r="D3" s="31"/>
      <c r="E3" s="31"/>
      <c r="F3" s="35"/>
      <c r="G3" s="35"/>
      <c r="H3" s="35"/>
      <c r="I3" s="35"/>
      <c r="J3" s="35"/>
      <c r="K3" s="35"/>
      <c r="L3" s="35"/>
      <c r="M3" s="33" t="s">
        <v>28</v>
      </c>
      <c r="N3" s="33"/>
      <c r="O3" s="33"/>
      <c r="P3" s="33"/>
      <c r="Q3" s="33"/>
    </row>
    <row r="4" spans="1:17" ht="33.75" customHeight="1">
      <c r="A4" s="1"/>
      <c r="B4" s="31"/>
      <c r="C4" s="31"/>
      <c r="D4" s="31"/>
      <c r="E4" s="31"/>
      <c r="F4" s="36" t="s">
        <v>31</v>
      </c>
      <c r="G4" s="36"/>
      <c r="H4" s="36"/>
      <c r="I4" s="36"/>
      <c r="J4" s="36"/>
      <c r="K4" s="36"/>
      <c r="L4" s="36"/>
      <c r="M4" s="32" t="s">
        <v>26</v>
      </c>
      <c r="N4" s="32"/>
      <c r="O4" s="32"/>
      <c r="P4" s="32"/>
      <c r="Q4" s="32"/>
    </row>
    <row r="5" spans="1:17" ht="13.5" customHeight="1">
      <c r="A5" s="1"/>
      <c r="B5" s="5"/>
      <c r="C5" s="31"/>
      <c r="D5" s="31"/>
      <c r="E5" s="31"/>
      <c r="F5" s="36"/>
      <c r="G5" s="36"/>
      <c r="H5" s="36"/>
      <c r="I5" s="36"/>
      <c r="J5" s="36"/>
      <c r="K5" s="36"/>
      <c r="L5" s="36"/>
      <c r="M5" s="32"/>
      <c r="N5" s="32"/>
      <c r="O5" s="32"/>
      <c r="P5" s="32"/>
      <c r="Q5" s="32"/>
    </row>
    <row r="6" spans="1:17" ht="12.75" customHeight="1">
      <c r="A6" s="1"/>
      <c r="B6" s="5"/>
      <c r="C6" s="31"/>
      <c r="D6" s="31"/>
      <c r="E6" s="31"/>
      <c r="F6" s="37"/>
      <c r="G6" s="37"/>
      <c r="H6" s="37"/>
      <c r="I6" s="37"/>
      <c r="J6" s="37"/>
      <c r="K6" s="37"/>
      <c r="L6" s="37"/>
      <c r="M6" s="31" t="s">
        <v>30</v>
      </c>
      <c r="N6" s="31"/>
      <c r="O6" s="31"/>
      <c r="P6" s="31"/>
      <c r="Q6" s="31"/>
    </row>
    <row r="7" spans="1:17" ht="0.75" customHeight="1">
      <c r="A7" s="1"/>
      <c r="B7" s="5"/>
      <c r="C7" s="31"/>
      <c r="D7" s="31"/>
      <c r="E7" s="31"/>
      <c r="F7" s="34"/>
      <c r="G7" s="34"/>
      <c r="H7" s="34"/>
      <c r="I7" s="34"/>
      <c r="J7" s="34"/>
      <c r="K7" s="34"/>
      <c r="L7" s="34"/>
      <c r="M7" s="31"/>
      <c r="N7" s="31"/>
      <c r="O7" s="31"/>
      <c r="P7" s="31"/>
      <c r="Q7" s="31"/>
    </row>
    <row r="8" spans="1:17" ht="16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31"/>
      <c r="N8" s="31"/>
      <c r="O8" s="31"/>
      <c r="P8" s="31"/>
      <c r="Q8" s="31"/>
    </row>
    <row r="9" spans="1:16" ht="53.25" customHeight="1">
      <c r="A9" s="1"/>
      <c r="B9" s="28" t="s">
        <v>0</v>
      </c>
      <c r="C9" s="28"/>
      <c r="D9" s="38" t="s">
        <v>33</v>
      </c>
      <c r="E9" s="28" t="s">
        <v>5</v>
      </c>
      <c r="F9" s="28"/>
      <c r="G9" s="28"/>
      <c r="H9" s="28"/>
      <c r="I9" s="38" t="s">
        <v>38</v>
      </c>
      <c r="J9" s="28"/>
      <c r="K9" s="28"/>
      <c r="L9" s="28"/>
      <c r="M9" s="28"/>
      <c r="N9" s="38" t="s">
        <v>40</v>
      </c>
      <c r="O9" s="28"/>
      <c r="P9" s="28"/>
    </row>
    <row r="10" spans="1:16" ht="37.5" customHeight="1">
      <c r="A10" s="1"/>
      <c r="B10" s="28"/>
      <c r="C10" s="28"/>
      <c r="D10" s="28"/>
      <c r="E10" s="28" t="s">
        <v>1</v>
      </c>
      <c r="F10" s="38" t="s">
        <v>34</v>
      </c>
      <c r="G10" s="28"/>
      <c r="H10" s="39"/>
      <c r="I10" s="38" t="s">
        <v>1</v>
      </c>
      <c r="J10" s="38" t="s">
        <v>39</v>
      </c>
      <c r="K10" s="28"/>
      <c r="L10" s="38" t="s">
        <v>23</v>
      </c>
      <c r="M10" s="38" t="s">
        <v>2</v>
      </c>
      <c r="N10" s="28" t="s">
        <v>1</v>
      </c>
      <c r="O10" s="38" t="s">
        <v>41</v>
      </c>
      <c r="P10" s="38" t="s">
        <v>2</v>
      </c>
    </row>
    <row r="11" spans="1:20" ht="96.75" customHeight="1">
      <c r="A11" s="1"/>
      <c r="B11" s="28"/>
      <c r="C11" s="28"/>
      <c r="D11" s="28"/>
      <c r="E11" s="28"/>
      <c r="F11" s="18" t="s">
        <v>35</v>
      </c>
      <c r="G11" s="18" t="s">
        <v>36</v>
      </c>
      <c r="H11" s="18" t="s">
        <v>37</v>
      </c>
      <c r="I11" s="28"/>
      <c r="J11" s="28"/>
      <c r="K11" s="28"/>
      <c r="L11" s="28"/>
      <c r="M11" s="28"/>
      <c r="N11" s="28"/>
      <c r="O11" s="28"/>
      <c r="P11" s="28"/>
      <c r="R11" s="29"/>
      <c r="S11" s="29"/>
      <c r="T11" s="29"/>
    </row>
    <row r="12" spans="1:16" ht="22.5" customHeight="1">
      <c r="A12" s="1"/>
      <c r="B12" s="40">
        <v>1</v>
      </c>
      <c r="C12" s="40"/>
      <c r="D12" s="2">
        <v>2</v>
      </c>
      <c r="E12" s="2" t="s">
        <v>43</v>
      </c>
      <c r="F12" s="2">
        <v>4</v>
      </c>
      <c r="G12" s="2">
        <v>5</v>
      </c>
      <c r="H12" s="2">
        <v>6</v>
      </c>
      <c r="I12" s="2" t="s">
        <v>44</v>
      </c>
      <c r="J12" s="2">
        <v>8</v>
      </c>
      <c r="K12" s="2"/>
      <c r="L12" s="2">
        <v>9</v>
      </c>
      <c r="M12" s="2">
        <v>10</v>
      </c>
      <c r="N12" s="2" t="s">
        <v>42</v>
      </c>
      <c r="O12" s="2">
        <v>12</v>
      </c>
      <c r="P12" s="2">
        <v>13</v>
      </c>
    </row>
    <row r="13" spans="1:16" ht="63">
      <c r="A13" s="1"/>
      <c r="B13" s="28" t="s">
        <v>6</v>
      </c>
      <c r="C13" s="28"/>
      <c r="D13" s="4" t="s">
        <v>7</v>
      </c>
      <c r="E13" s="8">
        <f aca="true" t="shared" si="0" ref="E13:J13">SUM(E14:E25)</f>
        <v>3688</v>
      </c>
      <c r="F13" s="8">
        <f t="shared" si="0"/>
        <v>20</v>
      </c>
      <c r="G13" s="18">
        <f t="shared" si="0"/>
        <v>3571</v>
      </c>
      <c r="H13" s="8">
        <f t="shared" si="0"/>
        <v>97</v>
      </c>
      <c r="I13" s="8">
        <f t="shared" si="0"/>
        <v>3641</v>
      </c>
      <c r="J13" s="8">
        <f t="shared" si="0"/>
        <v>3641</v>
      </c>
      <c r="K13" s="6"/>
      <c r="L13" s="6">
        <f>SUM(L14:L25)</f>
        <v>0</v>
      </c>
      <c r="M13" s="6">
        <f>SUM(M14:M25)</f>
        <v>0</v>
      </c>
      <c r="N13" s="8">
        <f>SUM(N14:N25)</f>
        <v>47</v>
      </c>
      <c r="O13" s="6">
        <f>SUM(O14:O25)</f>
        <v>47</v>
      </c>
      <c r="P13" s="6">
        <f>SUM(P14:P25)</f>
        <v>0</v>
      </c>
    </row>
    <row r="14" spans="1:16" s="11" customFormat="1" ht="26.25" customHeight="1">
      <c r="A14" s="9"/>
      <c r="B14" s="27" t="s">
        <v>9</v>
      </c>
      <c r="C14" s="27"/>
      <c r="D14" s="22" t="s">
        <v>10</v>
      </c>
      <c r="E14" s="10">
        <v>698</v>
      </c>
      <c r="F14" s="10"/>
      <c r="G14" s="10">
        <v>698</v>
      </c>
      <c r="H14" s="10"/>
      <c r="I14" s="10">
        <v>693</v>
      </c>
      <c r="J14" s="10">
        <v>693</v>
      </c>
      <c r="K14" s="10"/>
      <c r="L14" s="10"/>
      <c r="M14" s="10"/>
      <c r="N14" s="10">
        <v>5</v>
      </c>
      <c r="O14" s="10">
        <v>5</v>
      </c>
      <c r="P14" s="10"/>
    </row>
    <row r="15" spans="1:16" s="17" customFormat="1" ht="31.5">
      <c r="A15" s="15"/>
      <c r="B15" s="30" t="s">
        <v>11</v>
      </c>
      <c r="C15" s="30"/>
      <c r="D15" s="23" t="s">
        <v>3</v>
      </c>
      <c r="E15" s="16">
        <v>36</v>
      </c>
      <c r="F15" s="16"/>
      <c r="G15" s="16">
        <v>36</v>
      </c>
      <c r="H15" s="16"/>
      <c r="I15" s="16">
        <v>36</v>
      </c>
      <c r="J15" s="16">
        <v>36</v>
      </c>
      <c r="K15" s="16"/>
      <c r="L15" s="16"/>
      <c r="M15" s="16"/>
      <c r="N15" s="16"/>
      <c r="O15" s="16"/>
      <c r="P15" s="16"/>
    </row>
    <row r="16" spans="1:16" s="11" customFormat="1" ht="26.25" customHeight="1">
      <c r="A16" s="9"/>
      <c r="B16" s="27" t="s">
        <v>12</v>
      </c>
      <c r="C16" s="27"/>
      <c r="D16" s="22" t="s">
        <v>25</v>
      </c>
      <c r="E16" s="10">
        <v>181</v>
      </c>
      <c r="F16" s="10"/>
      <c r="G16" s="10">
        <v>181</v>
      </c>
      <c r="H16" s="10"/>
      <c r="I16" s="10">
        <v>181</v>
      </c>
      <c r="J16" s="10">
        <v>181</v>
      </c>
      <c r="K16" s="10"/>
      <c r="L16" s="10"/>
      <c r="M16" s="10"/>
      <c r="N16" s="10"/>
      <c r="O16" s="10"/>
      <c r="P16" s="10"/>
    </row>
    <row r="17" spans="1:16" s="11" customFormat="1" ht="31.5">
      <c r="A17" s="9"/>
      <c r="B17" s="27" t="s">
        <v>13</v>
      </c>
      <c r="C17" s="27"/>
      <c r="D17" s="22" t="s">
        <v>4</v>
      </c>
      <c r="E17" s="10">
        <v>328</v>
      </c>
      <c r="F17" s="10">
        <v>18</v>
      </c>
      <c r="G17" s="10">
        <v>310</v>
      </c>
      <c r="H17" s="10"/>
      <c r="I17" s="10">
        <v>328</v>
      </c>
      <c r="J17" s="10">
        <v>328</v>
      </c>
      <c r="K17" s="10"/>
      <c r="L17" s="10"/>
      <c r="M17" s="10"/>
      <c r="N17" s="10"/>
      <c r="O17" s="10"/>
      <c r="P17" s="10"/>
    </row>
    <row r="18" spans="1:16" s="11" customFormat="1" ht="32.25" customHeight="1">
      <c r="A18" s="9"/>
      <c r="B18" s="27">
        <v>5</v>
      </c>
      <c r="C18" s="27"/>
      <c r="D18" s="22" t="s">
        <v>20</v>
      </c>
      <c r="E18" s="10">
        <v>648</v>
      </c>
      <c r="F18" s="10">
        <v>1</v>
      </c>
      <c r="G18" s="10">
        <v>647</v>
      </c>
      <c r="H18" s="10"/>
      <c r="I18" s="10">
        <v>641</v>
      </c>
      <c r="J18" s="10">
        <v>641</v>
      </c>
      <c r="K18" s="10"/>
      <c r="L18" s="10"/>
      <c r="M18" s="10"/>
      <c r="N18" s="10">
        <v>7</v>
      </c>
      <c r="O18" s="10">
        <v>7</v>
      </c>
      <c r="P18" s="10"/>
    </row>
    <row r="19" spans="1:16" s="11" customFormat="1" ht="26.25" customHeight="1">
      <c r="A19" s="9"/>
      <c r="B19" s="27">
        <v>6</v>
      </c>
      <c r="C19" s="27"/>
      <c r="D19" s="22" t="s">
        <v>14</v>
      </c>
      <c r="E19" s="10">
        <v>14</v>
      </c>
      <c r="F19" s="10"/>
      <c r="G19" s="10">
        <v>14</v>
      </c>
      <c r="H19" s="10"/>
      <c r="I19" s="10">
        <v>8</v>
      </c>
      <c r="J19" s="10">
        <v>8</v>
      </c>
      <c r="K19" s="10"/>
      <c r="L19" s="10"/>
      <c r="M19" s="10"/>
      <c r="N19" s="10">
        <v>6</v>
      </c>
      <c r="O19" s="10">
        <v>6</v>
      </c>
      <c r="P19" s="10"/>
    </row>
    <row r="20" spans="1:16" s="11" customFormat="1" ht="26.25" customHeight="1">
      <c r="A20" s="9"/>
      <c r="B20" s="27">
        <v>7</v>
      </c>
      <c r="C20" s="27"/>
      <c r="D20" s="22" t="s">
        <v>15</v>
      </c>
      <c r="E20" s="10">
        <v>23</v>
      </c>
      <c r="F20" s="10"/>
      <c r="G20" s="10">
        <v>23</v>
      </c>
      <c r="H20" s="10"/>
      <c r="I20" s="10">
        <v>23</v>
      </c>
      <c r="J20" s="10">
        <v>23</v>
      </c>
      <c r="K20" s="10"/>
      <c r="L20" s="10"/>
      <c r="M20" s="10"/>
      <c r="N20" s="10"/>
      <c r="O20" s="10"/>
      <c r="P20" s="10"/>
    </row>
    <row r="21" spans="1:16" s="11" customFormat="1" ht="26.25" customHeight="1">
      <c r="A21" s="9"/>
      <c r="B21" s="27">
        <v>8</v>
      </c>
      <c r="C21" s="27"/>
      <c r="D21" s="22" t="s">
        <v>24</v>
      </c>
      <c r="E21" s="10">
        <v>497</v>
      </c>
      <c r="F21" s="10">
        <v>1</v>
      </c>
      <c r="G21" s="10">
        <v>496</v>
      </c>
      <c r="H21" s="10"/>
      <c r="I21" s="10">
        <v>494</v>
      </c>
      <c r="J21" s="10">
        <v>494</v>
      </c>
      <c r="K21" s="10"/>
      <c r="L21" s="10"/>
      <c r="M21" s="10"/>
      <c r="N21" s="10">
        <v>3</v>
      </c>
      <c r="O21" s="10">
        <v>3</v>
      </c>
      <c r="P21" s="10"/>
    </row>
    <row r="22" spans="1:16" s="11" customFormat="1" ht="31.5">
      <c r="A22" s="9"/>
      <c r="B22" s="27">
        <v>9</v>
      </c>
      <c r="C22" s="27"/>
      <c r="D22" s="22" t="s">
        <v>16</v>
      </c>
      <c r="E22" s="13">
        <v>1096</v>
      </c>
      <c r="F22" s="10"/>
      <c r="G22" s="10">
        <v>999</v>
      </c>
      <c r="H22" s="13">
        <v>97</v>
      </c>
      <c r="I22" s="13">
        <v>1073</v>
      </c>
      <c r="J22" s="13">
        <v>1073</v>
      </c>
      <c r="K22" s="10"/>
      <c r="L22" s="10"/>
      <c r="M22" s="10"/>
      <c r="N22" s="13">
        <v>23</v>
      </c>
      <c r="O22" s="13">
        <v>23</v>
      </c>
      <c r="P22" s="10"/>
    </row>
    <row r="23" spans="1:16" s="11" customFormat="1" ht="15.75">
      <c r="A23" s="9"/>
      <c r="B23" s="10"/>
      <c r="C23" s="10">
        <v>10</v>
      </c>
      <c r="D23" s="22" t="s">
        <v>32</v>
      </c>
      <c r="E23" s="13">
        <v>16</v>
      </c>
      <c r="F23" s="10"/>
      <c r="G23" s="10">
        <v>16</v>
      </c>
      <c r="H23" s="13"/>
      <c r="I23" s="13">
        <v>15</v>
      </c>
      <c r="J23" s="13">
        <v>15</v>
      </c>
      <c r="K23" s="10"/>
      <c r="L23" s="10"/>
      <c r="M23" s="10"/>
      <c r="N23" s="13">
        <v>1</v>
      </c>
      <c r="O23" s="13">
        <v>1</v>
      </c>
      <c r="P23" s="10"/>
    </row>
    <row r="24" spans="1:16" s="11" customFormat="1" ht="15.75">
      <c r="A24" s="9"/>
      <c r="B24" s="10"/>
      <c r="C24" s="10">
        <v>11</v>
      </c>
      <c r="D24" s="22" t="s">
        <v>48</v>
      </c>
      <c r="E24" s="13">
        <v>146</v>
      </c>
      <c r="F24" s="10"/>
      <c r="G24" s="10">
        <v>146</v>
      </c>
      <c r="H24" s="13"/>
      <c r="I24" s="13">
        <v>146</v>
      </c>
      <c r="J24" s="13">
        <v>146</v>
      </c>
      <c r="K24" s="10"/>
      <c r="L24" s="10"/>
      <c r="M24" s="10"/>
      <c r="N24" s="13"/>
      <c r="O24" s="13"/>
      <c r="P24" s="10"/>
    </row>
    <row r="25" spans="1:16" s="11" customFormat="1" ht="26.25" customHeight="1">
      <c r="A25" s="9"/>
      <c r="B25" s="27">
        <v>12</v>
      </c>
      <c r="C25" s="27"/>
      <c r="D25" s="22" t="s">
        <v>19</v>
      </c>
      <c r="E25" s="10">
        <v>5</v>
      </c>
      <c r="F25" s="10"/>
      <c r="G25" s="10">
        <v>5</v>
      </c>
      <c r="H25" s="10"/>
      <c r="I25" s="10">
        <v>3</v>
      </c>
      <c r="J25" s="10">
        <v>3</v>
      </c>
      <c r="K25" s="10"/>
      <c r="L25" s="10"/>
      <c r="M25" s="10"/>
      <c r="N25" s="10">
        <v>2</v>
      </c>
      <c r="O25" s="10">
        <v>2</v>
      </c>
      <c r="P25" s="10"/>
    </row>
    <row r="26" spans="1:17" ht="63">
      <c r="A26" s="1"/>
      <c r="B26" s="28" t="s">
        <v>17</v>
      </c>
      <c r="C26" s="28"/>
      <c r="D26" s="4" t="s">
        <v>18</v>
      </c>
      <c r="E26" s="8">
        <f aca="true" t="shared" si="1" ref="E26:J26">SUM(E27:E34)</f>
        <v>61785</v>
      </c>
      <c r="F26" s="8">
        <f t="shared" si="1"/>
        <v>0</v>
      </c>
      <c r="G26" s="8">
        <f t="shared" si="1"/>
        <v>61785</v>
      </c>
      <c r="H26" s="8">
        <f t="shared" si="1"/>
        <v>0</v>
      </c>
      <c r="I26" s="8">
        <f t="shared" si="1"/>
        <v>61782</v>
      </c>
      <c r="J26" s="8">
        <f t="shared" si="1"/>
        <v>61782</v>
      </c>
      <c r="K26" s="8">
        <f>SUM(K22:K25)</f>
        <v>0</v>
      </c>
      <c r="L26" s="8">
        <f>SUM(L27:L34)</f>
        <v>0</v>
      </c>
      <c r="M26" s="8">
        <f>SUM(M27:M34)</f>
        <v>0</v>
      </c>
      <c r="N26" s="8">
        <f>SUM(N27:N34)</f>
        <v>3</v>
      </c>
      <c r="O26" s="8">
        <f>SUM(O27:O34)</f>
        <v>3</v>
      </c>
      <c r="P26" s="8">
        <f>SUM(P27:P34)</f>
        <v>0</v>
      </c>
      <c r="Q26" s="12"/>
    </row>
    <row r="27" spans="1:16" ht="24.75" customHeight="1">
      <c r="A27" s="1"/>
      <c r="B27" s="40">
        <v>1</v>
      </c>
      <c r="C27" s="26"/>
      <c r="D27" s="3" t="s">
        <v>10</v>
      </c>
      <c r="E27" s="7">
        <f>5226+1835+1396+1265+2771+1410+673+3430+1993+5147+3387+2929+4118+3178+4794+3572+4199+1190+3850</f>
        <v>56363</v>
      </c>
      <c r="F27" s="2"/>
      <c r="G27" s="2">
        <f>5226+1835+1396+1265+2771+1410+673+3430+1993+5147+3387+2929+4118+3178+4794+3572+4199+1190+3850</f>
        <v>56363</v>
      </c>
      <c r="H27" s="7"/>
      <c r="I27" s="7">
        <f>5226+1835+1396+1265+2771+1410+673+3430+1993+5147+3387+2929+4118+3178+4794+3571+4199+1190+3850</f>
        <v>56362</v>
      </c>
      <c r="J27" s="7">
        <f>5226+1835+1396+1265+2771+1410+673+3430+1993+5147+3387+2929+4118+3178+4794+3571+4199+1190+3850</f>
        <v>56362</v>
      </c>
      <c r="K27" s="24"/>
      <c r="L27" s="2"/>
      <c r="M27" s="2"/>
      <c r="N27" s="7">
        <v>1</v>
      </c>
      <c r="O27" s="7">
        <v>1</v>
      </c>
      <c r="P27" s="2"/>
    </row>
    <row r="28" spans="1:16" s="21" customFormat="1" ht="31.5">
      <c r="A28" s="19"/>
      <c r="B28" s="41">
        <v>2</v>
      </c>
      <c r="C28" s="42"/>
      <c r="D28" s="20" t="s">
        <v>20</v>
      </c>
      <c r="E28" s="16">
        <f>48+26+43+37+11+28+10+6+41+115+66+79+13+8+813+17+20+2+48</f>
        <v>1431</v>
      </c>
      <c r="F28" s="16"/>
      <c r="G28" s="16">
        <f>48+26+43+37+11+28+10+6+41+115+66+79+13+8+813+17+20+2+48</f>
        <v>1431</v>
      </c>
      <c r="H28" s="16"/>
      <c r="I28" s="16">
        <f>48+26+43+37+11+28+10+6+41+115+66+79+11+8+813+17+20+2+48</f>
        <v>1429</v>
      </c>
      <c r="J28" s="16">
        <f>48+26+43+37+11+28+10+6+41+115+66+79+11+8+813+17+20+2+48</f>
        <v>1429</v>
      </c>
      <c r="K28" s="16"/>
      <c r="L28" s="16"/>
      <c r="M28" s="16"/>
      <c r="N28" s="16">
        <v>2</v>
      </c>
      <c r="O28" s="16">
        <v>2</v>
      </c>
      <c r="P28" s="16"/>
    </row>
    <row r="29" spans="1:16" ht="24.75" customHeight="1">
      <c r="A29" s="1"/>
      <c r="B29" s="40">
        <v>3</v>
      </c>
      <c r="C29" s="26"/>
      <c r="D29" s="3" t="s">
        <v>14</v>
      </c>
      <c r="E29" s="2">
        <f>400+4</f>
        <v>404</v>
      </c>
      <c r="F29" s="2"/>
      <c r="G29" s="2">
        <f>400+4</f>
        <v>404</v>
      </c>
      <c r="H29" s="2"/>
      <c r="I29" s="2">
        <f>400+4</f>
        <v>404</v>
      </c>
      <c r="J29" s="2">
        <f>400+4</f>
        <v>404</v>
      </c>
      <c r="K29" s="24"/>
      <c r="L29" s="2"/>
      <c r="M29" s="2"/>
      <c r="N29" s="2"/>
      <c r="O29" s="2"/>
      <c r="P29" s="2"/>
    </row>
    <row r="30" spans="1:16" ht="31.5">
      <c r="A30" s="1"/>
      <c r="B30" s="26">
        <v>4</v>
      </c>
      <c r="C30" s="26"/>
      <c r="D30" s="3" t="s">
        <v>16</v>
      </c>
      <c r="E30" s="2">
        <f>62+9+25+5+1+35+3+31+110+38+3+7+15+3+2</f>
        <v>349</v>
      </c>
      <c r="F30" s="2"/>
      <c r="G30" s="2">
        <f>62+9+25+5+1+35+3+31+110+38+3+7+15+3+2</f>
        <v>349</v>
      </c>
      <c r="H30" s="2"/>
      <c r="I30" s="2">
        <f>62+9+25+5+1+35+3+31+110+38+3+7+15+3+2</f>
        <v>349</v>
      </c>
      <c r="J30" s="2">
        <f>62+9+25+5+1+35+3+31+110+38+3+7+15+3+2</f>
        <v>349</v>
      </c>
      <c r="K30" s="24"/>
      <c r="L30" s="2"/>
      <c r="M30" s="2"/>
      <c r="N30" s="2"/>
      <c r="O30" s="2"/>
      <c r="P30" s="2"/>
    </row>
    <row r="31" spans="1:16" ht="24.75" customHeight="1">
      <c r="A31" s="1"/>
      <c r="B31" s="26">
        <v>5</v>
      </c>
      <c r="C31" s="26"/>
      <c r="D31" s="3" t="s">
        <v>21</v>
      </c>
      <c r="E31" s="2">
        <f>7+70+1+12+89+10</f>
        <v>189</v>
      </c>
      <c r="F31" s="2"/>
      <c r="G31" s="2">
        <f>7+70+1+12+89+10</f>
        <v>189</v>
      </c>
      <c r="H31" s="2"/>
      <c r="I31" s="2">
        <f>7+70+1+12+89+10</f>
        <v>189</v>
      </c>
      <c r="J31" s="2">
        <f>7+70+1+12+89+10</f>
        <v>189</v>
      </c>
      <c r="K31" s="24"/>
      <c r="L31" s="2"/>
      <c r="M31" s="2"/>
      <c r="N31" s="2"/>
      <c r="O31" s="2"/>
      <c r="P31" s="2"/>
    </row>
    <row r="32" spans="1:16" ht="24.75" customHeight="1">
      <c r="A32" s="1"/>
      <c r="B32" s="24"/>
      <c r="C32" s="24">
        <v>6</v>
      </c>
      <c r="D32" s="3" t="s">
        <v>48</v>
      </c>
      <c r="E32" s="2">
        <f>8+12+1595+529+256+615</f>
        <v>3015</v>
      </c>
      <c r="F32" s="2"/>
      <c r="G32" s="2">
        <f>8+12+1595+529+256+615</f>
        <v>3015</v>
      </c>
      <c r="H32" s="2"/>
      <c r="I32" s="2">
        <f>8+12+1595+529+256+615</f>
        <v>3015</v>
      </c>
      <c r="J32" s="2">
        <f>8+12+1595+529+256+615</f>
        <v>3015</v>
      </c>
      <c r="K32" s="24"/>
      <c r="L32" s="2"/>
      <c r="M32" s="2"/>
      <c r="N32" s="2"/>
      <c r="O32" s="2"/>
      <c r="P32" s="2"/>
    </row>
    <row r="33" spans="1:16" ht="24.75" customHeight="1">
      <c r="A33" s="1"/>
      <c r="B33" s="24"/>
      <c r="C33" s="24">
        <v>7</v>
      </c>
      <c r="D33" s="3" t="s">
        <v>32</v>
      </c>
      <c r="E33" s="2">
        <f>12+19</f>
        <v>31</v>
      </c>
      <c r="F33" s="2"/>
      <c r="G33" s="2">
        <f>12+19</f>
        <v>31</v>
      </c>
      <c r="H33" s="2"/>
      <c r="I33" s="2">
        <f>12+19</f>
        <v>31</v>
      </c>
      <c r="J33" s="2">
        <f>12+19</f>
        <v>31</v>
      </c>
      <c r="K33" s="24"/>
      <c r="L33" s="2"/>
      <c r="M33" s="2"/>
      <c r="N33" s="2"/>
      <c r="O33" s="2"/>
      <c r="P33" s="2"/>
    </row>
    <row r="34" spans="1:16" ht="31.5" customHeight="1">
      <c r="A34" s="1"/>
      <c r="B34" s="24"/>
      <c r="C34" s="24">
        <v>8</v>
      </c>
      <c r="D34" s="3" t="s">
        <v>29</v>
      </c>
      <c r="E34" s="2">
        <f>3</f>
        <v>3</v>
      </c>
      <c r="F34" s="2"/>
      <c r="G34" s="2">
        <f>3</f>
        <v>3</v>
      </c>
      <c r="H34" s="2"/>
      <c r="I34" s="2">
        <f>3</f>
        <v>3</v>
      </c>
      <c r="J34" s="2">
        <f>3</f>
        <v>3</v>
      </c>
      <c r="K34" s="24"/>
      <c r="L34" s="2"/>
      <c r="M34" s="2"/>
      <c r="N34" s="2"/>
      <c r="O34" s="2"/>
      <c r="P34" s="2"/>
    </row>
    <row r="35" spans="1:16" ht="15.75">
      <c r="A35" s="1"/>
      <c r="B35" s="26" t="s">
        <v>8</v>
      </c>
      <c r="C35" s="26"/>
      <c r="D35" s="4" t="s">
        <v>22</v>
      </c>
      <c r="E35" s="8">
        <f aca="true" t="shared" si="2" ref="E35:J35">SUM(E13,E26)</f>
        <v>65473</v>
      </c>
      <c r="F35" s="8">
        <f t="shared" si="2"/>
        <v>20</v>
      </c>
      <c r="G35" s="8">
        <f t="shared" si="2"/>
        <v>65356</v>
      </c>
      <c r="H35" s="8">
        <f t="shared" si="2"/>
        <v>97</v>
      </c>
      <c r="I35" s="8">
        <f t="shared" si="2"/>
        <v>65423</v>
      </c>
      <c r="J35" s="8">
        <f t="shared" si="2"/>
        <v>65423</v>
      </c>
      <c r="K35" s="6"/>
      <c r="L35" s="8">
        <f>SUM(L13,L26)</f>
        <v>0</v>
      </c>
      <c r="M35" s="8">
        <f>SUM(M13,M26)</f>
        <v>0</v>
      </c>
      <c r="N35" s="8">
        <f>SUM(N13,N26)</f>
        <v>50</v>
      </c>
      <c r="O35" s="8">
        <f>SUM(O13,O26)</f>
        <v>50</v>
      </c>
      <c r="P35" s="8">
        <f>SUM(P13,P26)</f>
        <v>0</v>
      </c>
    </row>
    <row r="36" spans="1:16" ht="1.5" customHeight="1">
      <c r="A36" s="1"/>
      <c r="B36" s="25"/>
      <c r="C36" s="25"/>
      <c r="D36" s="25"/>
      <c r="E36" s="25"/>
      <c r="F36" s="14">
        <f>SUM(F13,F26)</f>
        <v>20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40" ht="15.75">
      <c r="E40" s="12"/>
    </row>
  </sheetData>
  <sheetProtection/>
  <mergeCells count="46">
    <mergeCell ref="J10:K11"/>
    <mergeCell ref="L10:L11"/>
    <mergeCell ref="M10:M11"/>
    <mergeCell ref="B1:E2"/>
    <mergeCell ref="F1:L3"/>
    <mergeCell ref="B3:E4"/>
    <mergeCell ref="F4:L5"/>
    <mergeCell ref="C5:E7"/>
    <mergeCell ref="F6:L6"/>
    <mergeCell ref="M6:Q8"/>
    <mergeCell ref="B12:C12"/>
    <mergeCell ref="M2:Q2"/>
    <mergeCell ref="M3:Q3"/>
    <mergeCell ref="M4:Q5"/>
    <mergeCell ref="N9:P9"/>
    <mergeCell ref="B9:C11"/>
    <mergeCell ref="F7:L7"/>
    <mergeCell ref="E9:H9"/>
    <mergeCell ref="I9:M9"/>
    <mergeCell ref="R11:T11"/>
    <mergeCell ref="B15:C15"/>
    <mergeCell ref="P10:P11"/>
    <mergeCell ref="N10:N11"/>
    <mergeCell ref="D9:D11"/>
    <mergeCell ref="B14:C14"/>
    <mergeCell ref="E10:E11"/>
    <mergeCell ref="O10:O11"/>
    <mergeCell ref="F10:G10"/>
    <mergeCell ref="I10:I11"/>
    <mergeCell ref="B28:C28"/>
    <mergeCell ref="B16:C16"/>
    <mergeCell ref="B13:C13"/>
    <mergeCell ref="B17:C17"/>
    <mergeCell ref="B19:C19"/>
    <mergeCell ref="B18:C18"/>
    <mergeCell ref="B20:C20"/>
    <mergeCell ref="B36:E36"/>
    <mergeCell ref="B31:C31"/>
    <mergeCell ref="B35:C35"/>
    <mergeCell ref="B30:C30"/>
    <mergeCell ref="B21:C21"/>
    <mergeCell ref="B25:C25"/>
    <mergeCell ref="B22:C22"/>
    <mergeCell ref="B29:C29"/>
    <mergeCell ref="B26:C26"/>
    <mergeCell ref="B27:C27"/>
  </mergeCells>
  <printOptions/>
  <pageMargins left="0.2777777777777778" right="0.2777777777777778" top="0.2777777777777778" bottom="0.2222222222222222" header="0.5" footer="0.5"/>
  <pageSetup horizontalDpi="300" verticalDpi="300" orientation="landscape" pageOrder="overThenDown" scale="97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2020-12-18T03:49:48Z</cp:lastPrinted>
  <dcterms:created xsi:type="dcterms:W3CDTF">2019-12-23T09:02:12Z</dcterms:created>
  <dcterms:modified xsi:type="dcterms:W3CDTF">2020-12-18T07:50:03Z</dcterms:modified>
  <cp:category/>
  <cp:version/>
  <cp:contentType/>
  <cp:contentStatus/>
</cp:coreProperties>
</file>