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60DB1C1C-1366-4B75-9C40-57076488C4D2}" xr6:coauthVersionLast="36" xr6:coauthVersionMax="36" xr10:uidLastSave="{00000000-0000-0000-0000-000000000000}"/>
  <bookViews>
    <workbookView xWindow="-120" yWindow="-120" windowWidth="20730" windowHeight="11160" activeTab="1" xr2:uid="{00000000-000D-0000-FFFF-FFFF00000000}"/>
  </bookViews>
  <sheets>
    <sheet name="bieu 1 THKL" sheetId="2" r:id="rId1"/>
    <sheet name="bieu2 ĐX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 l="1"/>
  <c r="D20" i="1"/>
  <c r="D27" i="1"/>
  <c r="D28" i="1"/>
  <c r="D29" i="1"/>
  <c r="D30" i="1"/>
  <c r="D31" i="1"/>
  <c r="D32" i="1"/>
  <c r="D33" i="1"/>
  <c r="D34" i="1"/>
  <c r="D35" i="1"/>
  <c r="B7" i="2"/>
  <c r="I14" i="2" l="1"/>
  <c r="J9" i="2"/>
  <c r="J10" i="2" s="1"/>
  <c r="J11" i="2" s="1"/>
  <c r="H8" i="2"/>
  <c r="I9" i="2" s="1"/>
  <c r="G7" i="2"/>
  <c r="C7" i="2"/>
  <c r="I10" i="2" l="1"/>
  <c r="I11" i="2" s="1"/>
  <c r="I12" i="2" s="1"/>
  <c r="I13" i="2" s="1"/>
  <c r="J12" i="2"/>
  <c r="J7" i="2" s="1"/>
  <c r="H7" i="2"/>
  <c r="I7" i="2" l="1"/>
  <c r="E16" i="2" l="1"/>
  <c r="E24" i="1" l="1"/>
  <c r="E23" i="1"/>
  <c r="F24" i="1" l="1"/>
  <c r="E22" i="1"/>
  <c r="E21" i="1" l="1"/>
  <c r="F22" i="1"/>
  <c r="G22" i="1"/>
  <c r="H23" i="1" s="1"/>
  <c r="I24" i="1" s="1"/>
  <c r="H22" i="1"/>
  <c r="D22" i="1" s="1"/>
  <c r="I22" i="1"/>
  <c r="F23" i="1"/>
  <c r="G23" i="1"/>
  <c r="H24" i="1" s="1"/>
  <c r="I25" i="1" s="1"/>
  <c r="I23" i="1"/>
  <c r="F25" i="1"/>
  <c r="G25" i="1"/>
  <c r="H26" i="1" s="1"/>
  <c r="D23" i="1" l="1"/>
  <c r="G26" i="1"/>
  <c r="G24" i="1"/>
  <c r="D24" i="1" s="1"/>
  <c r="E19" i="1"/>
  <c r="F21" i="1"/>
  <c r="H25" i="1" l="1"/>
  <c r="E15" i="1"/>
  <c r="I16" i="1"/>
  <c r="H16" i="1"/>
  <c r="I17" i="1" s="1"/>
  <c r="G16" i="1"/>
  <c r="H17" i="1" s="1"/>
  <c r="I18" i="1" s="1"/>
  <c r="F16" i="1"/>
  <c r="H13" i="1"/>
  <c r="I14" i="1" s="1"/>
  <c r="I12" i="1"/>
  <c r="H12" i="1"/>
  <c r="G12" i="1"/>
  <c r="F12" i="1"/>
  <c r="E11" i="1"/>
  <c r="F7" i="1"/>
  <c r="G7" i="1"/>
  <c r="H7" i="1"/>
  <c r="I7" i="1"/>
  <c r="E7" i="1"/>
  <c r="I26" i="1" l="1"/>
  <c r="D26" i="1" s="1"/>
  <c r="D25" i="1"/>
  <c r="F15" i="1"/>
  <c r="D16" i="1"/>
  <c r="D12" i="1"/>
  <c r="I15" i="1"/>
  <c r="G17" i="1"/>
  <c r="D17" i="1" s="1"/>
  <c r="E15" i="2"/>
  <c r="H18" i="1" l="1"/>
  <c r="D18" i="1" s="1"/>
  <c r="D15" i="1" s="1"/>
  <c r="G15" i="1"/>
  <c r="F7" i="2"/>
  <c r="E7" i="2"/>
  <c r="D7" i="2"/>
  <c r="G13" i="1"/>
  <c r="I13" i="1"/>
  <c r="D7" i="1"/>
  <c r="H14" i="1" l="1"/>
  <c r="D14" i="1" s="1"/>
  <c r="D13" i="1"/>
  <c r="H15" i="1"/>
  <c r="G11" i="1"/>
  <c r="I11" i="1"/>
  <c r="F11" i="1"/>
  <c r="G21" i="1"/>
  <c r="I21" i="1"/>
  <c r="I19" i="1" s="1"/>
  <c r="F19" i="1"/>
  <c r="G19" i="1" l="1"/>
  <c r="H11" i="1"/>
  <c r="D11" i="1"/>
  <c r="D10" i="1" s="1"/>
  <c r="H21" i="1"/>
  <c r="D21" i="1" s="1"/>
  <c r="D19" i="1" s="1"/>
  <c r="H19" i="1" l="1"/>
</calcChain>
</file>

<file path=xl/sharedStrings.xml><?xml version="1.0" encoding="utf-8"?>
<sst xmlns="http://schemas.openxmlformats.org/spreadsheetml/2006/main" count="261" uniqueCount="66">
  <si>
    <t>TT</t>
  </si>
  <si>
    <t>Hạng mục</t>
  </si>
  <si>
    <t>ĐVT</t>
  </si>
  <si>
    <t>Phân theo năm thực hiện</t>
  </si>
  <si>
    <t>I</t>
  </si>
  <si>
    <t>Lâm sinh</t>
  </si>
  <si>
    <t>Ha</t>
  </si>
  <si>
    <t>Khoanh nuôi tái sinh rừng</t>
  </si>
  <si>
    <t>Mới</t>
  </si>
  <si>
    <t>Chuyển tiếp</t>
  </si>
  <si>
    <t xml:space="preserve">Năm thứ 2 </t>
  </si>
  <si>
    <t>Năm thứ 3</t>
  </si>
  <si>
    <t>Năm thứ 4</t>
  </si>
  <si>
    <t>Năm thứ 5</t>
  </si>
  <si>
    <t>Năm thứ 6</t>
  </si>
  <si>
    <t xml:space="preserve"> -</t>
  </si>
  <si>
    <t>3.1</t>
  </si>
  <si>
    <t>3.2</t>
  </si>
  <si>
    <t>Stt</t>
  </si>
  <si>
    <t>KNTS</t>
  </si>
  <si>
    <t>Thiết kế mới (ha)</t>
  </si>
  <si>
    <t>Trồng mới (ha)</t>
  </si>
  <si>
    <t>Tổng cộng</t>
  </si>
  <si>
    <t>Năm 2012</t>
  </si>
  <si>
    <t>Năm 2013</t>
  </si>
  <si>
    <t>Năm 2014</t>
  </si>
  <si>
    <t>Năm 2015</t>
  </si>
  <si>
    <t>Năm 2016</t>
  </si>
  <si>
    <t>Năm 2017</t>
  </si>
  <si>
    <t>Năm 2018</t>
  </si>
  <si>
    <t>Năm 2019</t>
  </si>
  <si>
    <t>Năm 2020</t>
  </si>
  <si>
    <t>Biểu 02: Đề xuất khối lượng thực hiện dự án Bảo vệ và phát triển rừng bền vững giai đoạn 2021-2025</t>
  </si>
  <si>
    <t>(Kèm theo báo cáo số     /BC-UBND ngày     /11/2020 của Uỷ ban nhân dân huyện Tuần Giáo)</t>
  </si>
  <si>
    <t>Bảo vệ rừng tự nhiên (lượt ha)</t>
  </si>
  <si>
    <t>Phòng hộ</t>
  </si>
  <si>
    <t>Sản xuất</t>
  </si>
  <si>
    <t>Trồng rừng</t>
  </si>
  <si>
    <t>Trồng cây phân tán</t>
  </si>
  <si>
    <t>Chăm sóc rừng</t>
  </si>
  <si>
    <t xml:space="preserve"> Phòng hộ</t>
  </si>
  <si>
    <t>Hỗ trợ gạo trồng rừng thay thế nương rẫy chuyển tiếp năm thứ 7</t>
  </si>
  <si>
    <t>2.1</t>
  </si>
  <si>
    <t>2.2</t>
  </si>
  <si>
    <t>II</t>
  </si>
  <si>
    <t>Hạ tầng lâm sinh</t>
  </si>
  <si>
    <t>Trạm QLBVR</t>
  </si>
  <si>
    <t>Trạm</t>
  </si>
  <si>
    <t>Đường lâm nghiệp</t>
  </si>
  <si>
    <t>Km</t>
  </si>
  <si>
    <t xml:space="preserve">Chòi canh </t>
  </si>
  <si>
    <t>Chòi</t>
  </si>
  <si>
    <t>Cắm mốc phân định ranh giới rừng</t>
  </si>
  <si>
    <t>Mốc</t>
  </si>
  <si>
    <t>Đường ranh cản lửa (băng trắng)</t>
  </si>
  <si>
    <t>Biển báo cấp độ nguy cơ cháy rừng</t>
  </si>
  <si>
    <t>Cái</t>
  </si>
  <si>
    <t>Trồng rừng phòng hộ (ha)</t>
  </si>
  <si>
    <t>Bảo vệ rừng trồng phòng hộ (lượt ha)</t>
  </si>
  <si>
    <t>Hỗ trợ gạo</t>
  </si>
  <si>
    <t>chuyển tiếp PH (lượt/ha)</t>
  </si>
  <si>
    <t>chuyển tiếp SX (lượt/ha)</t>
  </si>
  <si>
    <t>Chuyển tiếp (lượt/ha)</t>
  </si>
  <si>
    <t>Biểu 01: Tổng hợp khối lượng thực hiện dự án bảo vệ và phát triển rừng giai đoạn 2012 - 2020</t>
  </si>
  <si>
    <t>cây</t>
  </si>
  <si>
    <t xml:space="preserve">Chăm sóc rừng trồng phòng hộ (lượt/ha)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</si>
</sst>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_(* #,##0.0_);_(* \(#,##0.0\);_(* &quot;-&quot;??_);_(@_)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8"/>
      <name val="Times New Roman"/>
      <family val="2"/>
    </font>
    <font>
      <b/>
      <i/>
      <sz val="12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164" fontId="9" fillId="2" borderId="1" xfId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10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/>
    <xf numFmtId="0" fontId="4" fillId="0" borderId="1" xfId="0" applyFont="1" applyFill="1" applyBorder="1" applyAlignment="1">
      <alignment vertical="center"/>
    </xf>
    <xf numFmtId="164" fontId="4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opLeftCell="A10" workbookViewId="0">
      <selection activeCell="C5" sqref="C5:C6"/>
    </sheetView>
  </sheetViews>
  <sheetFormatPr defaultRowHeight="15.75" x14ac:dyDescent="0.25"/>
  <cols>
    <col min="1" max="1" width="12.75" customWidth="1"/>
    <col min="2" max="2" width="13.125" customWidth="1"/>
    <col min="3" max="3" width="15.625" customWidth="1"/>
    <col min="4" max="4" width="13.25" customWidth="1"/>
    <col min="5" max="5" width="13.625" customWidth="1"/>
    <col min="6" max="6" width="15" customWidth="1"/>
    <col min="7" max="7" width="14.375" customWidth="1"/>
    <col min="8" max="8" width="14.875" customWidth="1"/>
    <col min="9" max="9" width="11.375" customWidth="1"/>
    <col min="10" max="10" width="12" customWidth="1"/>
  </cols>
  <sheetData>
    <row r="1" spans="1:10" x14ac:dyDescent="0.25">
      <c r="A1" s="10" t="s">
        <v>63</v>
      </c>
      <c r="B1" s="10"/>
      <c r="C1" s="10"/>
      <c r="D1" s="10"/>
      <c r="E1" s="10"/>
      <c r="F1" s="10"/>
      <c r="G1" s="10"/>
      <c r="H1" s="10"/>
    </row>
    <row r="2" spans="1:10" x14ac:dyDescent="0.25">
      <c r="A2" s="15" t="s">
        <v>33</v>
      </c>
      <c r="B2" s="15"/>
      <c r="C2" s="15"/>
      <c r="D2" s="15"/>
      <c r="E2" s="15"/>
      <c r="F2" s="15"/>
      <c r="G2" s="15"/>
      <c r="H2" s="15"/>
    </row>
    <row r="3" spans="1:10" x14ac:dyDescent="0.25">
      <c r="A3" s="1"/>
    </row>
    <row r="4" spans="1:10" ht="21.75" customHeight="1" x14ac:dyDescent="0.25">
      <c r="A4" s="11" t="s">
        <v>18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21.75" customHeight="1" x14ac:dyDescent="0.25">
      <c r="A5" s="12"/>
      <c r="B5" s="11" t="s">
        <v>57</v>
      </c>
      <c r="C5" s="11" t="s">
        <v>65</v>
      </c>
      <c r="D5" s="14" t="s">
        <v>19</v>
      </c>
      <c r="E5" s="14"/>
      <c r="F5" s="11" t="s">
        <v>34</v>
      </c>
      <c r="G5" s="11" t="s">
        <v>58</v>
      </c>
      <c r="H5" s="14" t="s">
        <v>59</v>
      </c>
      <c r="I5" s="14"/>
      <c r="J5" s="14"/>
    </row>
    <row r="6" spans="1:10" ht="37.5" customHeight="1" x14ac:dyDescent="0.25">
      <c r="A6" s="13"/>
      <c r="B6" s="13"/>
      <c r="C6" s="13"/>
      <c r="D6" s="2" t="s">
        <v>20</v>
      </c>
      <c r="E6" s="2" t="s">
        <v>62</v>
      </c>
      <c r="F6" s="13"/>
      <c r="G6" s="13"/>
      <c r="H6" s="5" t="s">
        <v>21</v>
      </c>
      <c r="I6" s="5" t="s">
        <v>60</v>
      </c>
      <c r="J6" s="5" t="s">
        <v>61</v>
      </c>
    </row>
    <row r="7" spans="1:10" ht="30.75" customHeight="1" x14ac:dyDescent="0.25">
      <c r="A7" s="4" t="s">
        <v>22</v>
      </c>
      <c r="B7" s="9">
        <f>SUM(B8:B16)</f>
        <v>425</v>
      </c>
      <c r="C7" s="6">
        <f t="shared" ref="C7" si="0">SUM(C8:C16)</f>
        <v>1773.7000000000003</v>
      </c>
      <c r="D7" s="6">
        <f t="shared" ref="D7:F7" si="1">SUM(D8:D16)</f>
        <v>5194.25</v>
      </c>
      <c r="E7" s="6">
        <f t="shared" si="1"/>
        <v>7777.5599999999995</v>
      </c>
      <c r="F7" s="6">
        <f t="shared" si="1"/>
        <v>17667.86</v>
      </c>
      <c r="G7" s="6">
        <f t="shared" ref="G7:J7" si="2">SUM(G8:G16)</f>
        <v>669.2</v>
      </c>
      <c r="H7" s="6">
        <f t="shared" si="2"/>
        <v>382.09999999999997</v>
      </c>
      <c r="I7" s="6">
        <f t="shared" si="2"/>
        <v>1956.0999999999997</v>
      </c>
      <c r="J7" s="6">
        <f t="shared" si="2"/>
        <v>500.7</v>
      </c>
    </row>
    <row r="8" spans="1:10" ht="30.75" customHeight="1" x14ac:dyDescent="0.25">
      <c r="A8" s="3" t="s">
        <v>23</v>
      </c>
      <c r="B8" s="7">
        <v>65.8</v>
      </c>
      <c r="C8" s="7">
        <v>267.89999999999998</v>
      </c>
      <c r="D8" s="7"/>
      <c r="E8" s="7"/>
      <c r="F8" s="7"/>
      <c r="G8" s="7">
        <v>133.9</v>
      </c>
      <c r="H8" s="7">
        <f>C8</f>
        <v>267.89999999999998</v>
      </c>
      <c r="I8" s="7">
        <v>34.700000000000003</v>
      </c>
      <c r="J8" s="7">
        <v>91.9</v>
      </c>
    </row>
    <row r="9" spans="1:10" ht="30.75" customHeight="1" x14ac:dyDescent="0.25">
      <c r="A9" s="3" t="s">
        <v>24</v>
      </c>
      <c r="B9" s="7"/>
      <c r="C9" s="7">
        <v>329.8</v>
      </c>
      <c r="D9" s="7"/>
      <c r="E9" s="7"/>
      <c r="F9" s="7"/>
      <c r="G9" s="7">
        <v>119.8</v>
      </c>
      <c r="H9" s="7"/>
      <c r="I9" s="7">
        <f>I8+H8</f>
        <v>302.59999999999997</v>
      </c>
      <c r="J9" s="7">
        <f>J8</f>
        <v>91.9</v>
      </c>
    </row>
    <row r="10" spans="1:10" ht="30.75" customHeight="1" x14ac:dyDescent="0.25">
      <c r="A10" s="3" t="s">
        <v>25</v>
      </c>
      <c r="B10" s="7">
        <v>101.2</v>
      </c>
      <c r="C10" s="7">
        <v>205</v>
      </c>
      <c r="D10" s="7"/>
      <c r="E10" s="7"/>
      <c r="F10" s="7"/>
      <c r="G10" s="7">
        <v>157</v>
      </c>
      <c r="H10" s="7"/>
      <c r="I10" s="7">
        <f>I9+H9</f>
        <v>302.59999999999997</v>
      </c>
      <c r="J10" s="7">
        <f>J9</f>
        <v>91.9</v>
      </c>
    </row>
    <row r="11" spans="1:10" ht="30.75" customHeight="1" x14ac:dyDescent="0.25">
      <c r="A11" s="3" t="s">
        <v>26</v>
      </c>
      <c r="B11" s="7">
        <v>135.1</v>
      </c>
      <c r="C11" s="7">
        <v>136.5</v>
      </c>
      <c r="D11" s="7"/>
      <c r="E11" s="7"/>
      <c r="F11" s="7"/>
      <c r="G11" s="7">
        <v>258.5</v>
      </c>
      <c r="H11" s="7">
        <v>114.2</v>
      </c>
      <c r="I11" s="7">
        <f>I10+H10</f>
        <v>302.59999999999997</v>
      </c>
      <c r="J11" s="7">
        <f>J10</f>
        <v>91.9</v>
      </c>
    </row>
    <row r="12" spans="1:10" ht="30.75" customHeight="1" x14ac:dyDescent="0.25">
      <c r="A12" s="3" t="s">
        <v>27</v>
      </c>
      <c r="B12" s="7">
        <v>16.8</v>
      </c>
      <c r="C12" s="7">
        <v>201.9</v>
      </c>
      <c r="D12" s="7"/>
      <c r="E12" s="7"/>
      <c r="F12" s="7"/>
      <c r="G12" s="7"/>
      <c r="H12" s="7"/>
      <c r="I12" s="7">
        <f>I11+H11</f>
        <v>416.79999999999995</v>
      </c>
      <c r="J12" s="7">
        <f>J11</f>
        <v>91.9</v>
      </c>
    </row>
    <row r="13" spans="1:10" ht="30.75" customHeight="1" x14ac:dyDescent="0.25">
      <c r="A13" s="3" t="s">
        <v>28</v>
      </c>
      <c r="B13" s="7">
        <v>33</v>
      </c>
      <c r="C13" s="7">
        <v>218.7</v>
      </c>
      <c r="D13" s="7"/>
      <c r="E13" s="7"/>
      <c r="F13" s="7"/>
      <c r="G13" s="7"/>
      <c r="H13" s="7"/>
      <c r="I13" s="7">
        <f>I12+H12</f>
        <v>416.79999999999995</v>
      </c>
      <c r="J13" s="7">
        <v>41.2</v>
      </c>
    </row>
    <row r="14" spans="1:10" ht="30.75" customHeight="1" x14ac:dyDescent="0.25">
      <c r="A14" s="3" t="s">
        <v>29</v>
      </c>
      <c r="B14" s="7">
        <v>73.099999999999994</v>
      </c>
      <c r="C14" s="7">
        <v>184.9</v>
      </c>
      <c r="D14" s="8">
        <v>3290.4</v>
      </c>
      <c r="E14" s="7"/>
      <c r="F14" s="8">
        <v>8833.93</v>
      </c>
      <c r="G14" s="7"/>
      <c r="H14" s="7"/>
      <c r="I14" s="7">
        <f>114.2+65.8</f>
        <v>180</v>
      </c>
      <c r="J14" s="7"/>
    </row>
    <row r="15" spans="1:10" ht="30.75" customHeight="1" x14ac:dyDescent="0.25">
      <c r="A15" s="3" t="s">
        <v>30</v>
      </c>
      <c r="B15" s="7"/>
      <c r="C15" s="7">
        <v>122.9</v>
      </c>
      <c r="D15" s="7">
        <v>1196.76</v>
      </c>
      <c r="E15" s="8">
        <f>D14</f>
        <v>3290.4</v>
      </c>
      <c r="F15" s="8">
        <v>8833.93</v>
      </c>
      <c r="G15" s="7"/>
      <c r="H15" s="7"/>
      <c r="I15" s="7"/>
      <c r="J15" s="7"/>
    </row>
    <row r="16" spans="1:10" ht="30.75" customHeight="1" x14ac:dyDescent="0.25">
      <c r="A16" s="3" t="s">
        <v>31</v>
      </c>
      <c r="B16" s="7"/>
      <c r="C16" s="7">
        <v>106.1</v>
      </c>
      <c r="D16" s="7">
        <v>707.09</v>
      </c>
      <c r="E16" s="8">
        <f>D14+D15</f>
        <v>4487.16</v>
      </c>
      <c r="F16" s="7"/>
      <c r="G16" s="7"/>
      <c r="H16" s="7"/>
      <c r="I16" s="7"/>
      <c r="J16" s="7"/>
    </row>
  </sheetData>
  <mergeCells count="10">
    <mergeCell ref="A1:H1"/>
    <mergeCell ref="A4:A6"/>
    <mergeCell ref="C5:C6"/>
    <mergeCell ref="D5:E5"/>
    <mergeCell ref="F5:F6"/>
    <mergeCell ref="A2:H2"/>
    <mergeCell ref="B5:B6"/>
    <mergeCell ref="G5:G6"/>
    <mergeCell ref="H5:J5"/>
    <mergeCell ref="B4:J4"/>
  </mergeCells>
  <pageMargins left="0.45" right="0.45" top="0.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abSelected="1" workbookViewId="0">
      <selection activeCell="F13" sqref="F13"/>
    </sheetView>
  </sheetViews>
  <sheetFormatPr defaultRowHeight="15.75" x14ac:dyDescent="0.25"/>
  <cols>
    <col min="1" max="1" width="6.125" style="18" customWidth="1"/>
    <col min="2" max="2" width="36.125" style="18" customWidth="1"/>
    <col min="3" max="3" width="9" style="18"/>
    <col min="4" max="4" width="13" style="18" customWidth="1"/>
    <col min="5" max="9" width="12.875" style="18" customWidth="1"/>
    <col min="10" max="16384" width="9" style="18"/>
  </cols>
  <sheetData>
    <row r="1" spans="1:10" ht="18.75" customHeight="1" x14ac:dyDescent="0.2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8.75" customHeight="1" x14ac:dyDescent="0.25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7"/>
    </row>
    <row r="3" spans="1:10" ht="7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17"/>
    </row>
    <row r="4" spans="1:10" ht="20.25" customHeight="1" x14ac:dyDescent="0.25">
      <c r="A4" s="21" t="s">
        <v>0</v>
      </c>
      <c r="B4" s="21" t="s">
        <v>1</v>
      </c>
      <c r="C4" s="21" t="s">
        <v>2</v>
      </c>
      <c r="D4" s="22" t="s">
        <v>22</v>
      </c>
      <c r="E4" s="21" t="s">
        <v>3</v>
      </c>
      <c r="F4" s="21"/>
      <c r="G4" s="21"/>
      <c r="H4" s="21"/>
      <c r="I4" s="21"/>
      <c r="J4" s="17"/>
    </row>
    <row r="5" spans="1:10" ht="20.25" customHeight="1" x14ac:dyDescent="0.25">
      <c r="A5" s="21"/>
      <c r="B5" s="21"/>
      <c r="C5" s="21"/>
      <c r="D5" s="23"/>
      <c r="E5" s="24">
        <v>2021</v>
      </c>
      <c r="F5" s="24">
        <v>2022</v>
      </c>
      <c r="G5" s="24">
        <v>2023</v>
      </c>
      <c r="H5" s="24">
        <v>2024</v>
      </c>
      <c r="I5" s="24">
        <v>2025</v>
      </c>
      <c r="J5" s="17"/>
    </row>
    <row r="6" spans="1:10" ht="20.25" customHeight="1" x14ac:dyDescent="0.25">
      <c r="A6" s="24" t="s">
        <v>4</v>
      </c>
      <c r="B6" s="25" t="s">
        <v>5</v>
      </c>
      <c r="C6" s="26"/>
      <c r="D6" s="26"/>
      <c r="E6" s="26"/>
      <c r="F6" s="26"/>
      <c r="G6" s="26"/>
      <c r="H6" s="26"/>
      <c r="I6" s="26"/>
      <c r="J6" s="17"/>
    </row>
    <row r="7" spans="1:10" s="31" customFormat="1" ht="20.25" customHeight="1" x14ac:dyDescent="0.25">
      <c r="A7" s="27">
        <v>1</v>
      </c>
      <c r="B7" s="25" t="s">
        <v>37</v>
      </c>
      <c r="C7" s="27"/>
      <c r="D7" s="28">
        <f>SUM(E7:I7)</f>
        <v>250</v>
      </c>
      <c r="E7" s="29">
        <f>SUM(E8:E9)</f>
        <v>50</v>
      </c>
      <c r="F7" s="29">
        <f>SUM(F8:F9)</f>
        <v>50</v>
      </c>
      <c r="G7" s="29">
        <f>SUM(G8:G9)</f>
        <v>50</v>
      </c>
      <c r="H7" s="29">
        <f>SUM(H8:H9)</f>
        <v>50</v>
      </c>
      <c r="I7" s="29">
        <f>SUM(I8:I9)</f>
        <v>50</v>
      </c>
      <c r="J7" s="30"/>
    </row>
    <row r="8" spans="1:10" s="31" customFormat="1" ht="20.25" customHeight="1" x14ac:dyDescent="0.25">
      <c r="A8" s="26" t="s">
        <v>15</v>
      </c>
      <c r="B8" s="32" t="s">
        <v>35</v>
      </c>
      <c r="C8" s="26" t="s">
        <v>6</v>
      </c>
      <c r="D8" s="33">
        <f t="shared" ref="D8:D9" si="0">SUM(E8:I8)</f>
        <v>250</v>
      </c>
      <c r="E8" s="26">
        <v>50</v>
      </c>
      <c r="F8" s="26">
        <v>50</v>
      </c>
      <c r="G8" s="26">
        <v>50</v>
      </c>
      <c r="H8" s="26">
        <v>50</v>
      </c>
      <c r="I8" s="26">
        <v>50</v>
      </c>
      <c r="J8" s="30"/>
    </row>
    <row r="9" spans="1:10" s="31" customFormat="1" ht="20.25" customHeight="1" x14ac:dyDescent="0.25">
      <c r="A9" s="26" t="s">
        <v>15</v>
      </c>
      <c r="B9" s="32" t="s">
        <v>36</v>
      </c>
      <c r="C9" s="26" t="s">
        <v>6</v>
      </c>
      <c r="D9" s="33">
        <f t="shared" si="0"/>
        <v>0</v>
      </c>
      <c r="E9" s="26"/>
      <c r="F9" s="26"/>
      <c r="G9" s="26"/>
      <c r="H9" s="26"/>
      <c r="I9" s="26"/>
      <c r="J9" s="30"/>
    </row>
    <row r="10" spans="1:10" s="31" customFormat="1" ht="20.25" customHeight="1" x14ac:dyDescent="0.25">
      <c r="A10" s="27">
        <v>2</v>
      </c>
      <c r="B10" s="32" t="s">
        <v>39</v>
      </c>
      <c r="C10" s="26"/>
      <c r="D10" s="33">
        <f>D11+D15</f>
        <v>523.1</v>
      </c>
      <c r="E10" s="26"/>
      <c r="F10" s="26"/>
      <c r="G10" s="26"/>
      <c r="H10" s="26"/>
      <c r="I10" s="26"/>
      <c r="J10" s="30"/>
    </row>
    <row r="11" spans="1:10" s="31" customFormat="1" ht="20.25" customHeight="1" x14ac:dyDescent="0.25">
      <c r="A11" s="27" t="s">
        <v>42</v>
      </c>
      <c r="B11" s="34" t="s">
        <v>40</v>
      </c>
      <c r="C11" s="27"/>
      <c r="D11" s="33">
        <f>SUM(D12:D14)</f>
        <v>523.1</v>
      </c>
      <c r="E11" s="26">
        <f>SUM(E12:E14)</f>
        <v>73.099999999999994</v>
      </c>
      <c r="F11" s="26">
        <f t="shared" ref="F11:I11" si="1">SUM(F12:F14)</f>
        <v>50</v>
      </c>
      <c r="G11" s="26">
        <f t="shared" si="1"/>
        <v>100</v>
      </c>
      <c r="H11" s="26">
        <f t="shared" si="1"/>
        <v>150</v>
      </c>
      <c r="I11" s="26">
        <f t="shared" si="1"/>
        <v>150</v>
      </c>
      <c r="J11" s="30"/>
    </row>
    <row r="12" spans="1:10" ht="20.25" customHeight="1" x14ac:dyDescent="0.25">
      <c r="A12" s="26" t="s">
        <v>15</v>
      </c>
      <c r="B12" s="32" t="s">
        <v>10</v>
      </c>
      <c r="C12" s="26" t="s">
        <v>6</v>
      </c>
      <c r="D12" s="33">
        <f>SUM(E12:I12)</f>
        <v>200</v>
      </c>
      <c r="E12" s="26"/>
      <c r="F12" s="26">
        <f>E8</f>
        <v>50</v>
      </c>
      <c r="G12" s="26">
        <f>F8</f>
        <v>50</v>
      </c>
      <c r="H12" s="26">
        <f>G8</f>
        <v>50</v>
      </c>
      <c r="I12" s="26">
        <f>H8</f>
        <v>50</v>
      </c>
      <c r="J12" s="17"/>
    </row>
    <row r="13" spans="1:10" ht="20.25" customHeight="1" x14ac:dyDescent="0.25">
      <c r="A13" s="26" t="s">
        <v>15</v>
      </c>
      <c r="B13" s="32" t="s">
        <v>11</v>
      </c>
      <c r="C13" s="26" t="s">
        <v>6</v>
      </c>
      <c r="D13" s="33">
        <f t="shared" ref="D13:D14" si="2">SUM(E13:I13)</f>
        <v>150</v>
      </c>
      <c r="E13" s="26"/>
      <c r="F13" s="26"/>
      <c r="G13" s="26">
        <f>F12</f>
        <v>50</v>
      </c>
      <c r="H13" s="26">
        <f>G8</f>
        <v>50</v>
      </c>
      <c r="I13" s="26">
        <f>H12</f>
        <v>50</v>
      </c>
      <c r="J13" s="17"/>
    </row>
    <row r="14" spans="1:10" ht="20.25" customHeight="1" x14ac:dyDescent="0.25">
      <c r="A14" s="26" t="s">
        <v>15</v>
      </c>
      <c r="B14" s="32" t="s">
        <v>12</v>
      </c>
      <c r="C14" s="26" t="s">
        <v>6</v>
      </c>
      <c r="D14" s="33">
        <f t="shared" si="2"/>
        <v>173.1</v>
      </c>
      <c r="E14" s="26">
        <v>73.099999999999994</v>
      </c>
      <c r="F14" s="26"/>
      <c r="G14" s="26"/>
      <c r="H14" s="26">
        <f>G13</f>
        <v>50</v>
      </c>
      <c r="I14" s="26">
        <f>H13</f>
        <v>50</v>
      </c>
      <c r="J14" s="17"/>
    </row>
    <row r="15" spans="1:10" s="31" customFormat="1" ht="20.25" customHeight="1" x14ac:dyDescent="0.25">
      <c r="A15" s="27" t="s">
        <v>43</v>
      </c>
      <c r="B15" s="34" t="s">
        <v>36</v>
      </c>
      <c r="C15" s="27"/>
      <c r="D15" s="33">
        <f>SUM(D16:D18)</f>
        <v>0</v>
      </c>
      <c r="E15" s="26">
        <f>SUM(E16:E18)</f>
        <v>0</v>
      </c>
      <c r="F15" s="26">
        <f t="shared" ref="F15:I15" si="3">SUM(F16:F18)</f>
        <v>0</v>
      </c>
      <c r="G15" s="26">
        <f t="shared" si="3"/>
        <v>0</v>
      </c>
      <c r="H15" s="26">
        <f t="shared" si="3"/>
        <v>0</v>
      </c>
      <c r="I15" s="26">
        <f t="shared" si="3"/>
        <v>0</v>
      </c>
      <c r="J15" s="30"/>
    </row>
    <row r="16" spans="1:10" ht="20.25" customHeight="1" x14ac:dyDescent="0.25">
      <c r="A16" s="26" t="s">
        <v>15</v>
      </c>
      <c r="B16" s="32" t="s">
        <v>10</v>
      </c>
      <c r="C16" s="26" t="s">
        <v>6</v>
      </c>
      <c r="D16" s="33">
        <f>SUM(E16:I16)</f>
        <v>0</v>
      </c>
      <c r="E16" s="26"/>
      <c r="F16" s="26">
        <f>E9</f>
        <v>0</v>
      </c>
      <c r="G16" s="26">
        <f>F9</f>
        <v>0</v>
      </c>
      <c r="H16" s="26">
        <f>G9</f>
        <v>0</v>
      </c>
      <c r="I16" s="26">
        <f>H9</f>
        <v>0</v>
      </c>
      <c r="J16" s="17"/>
    </row>
    <row r="17" spans="1:10" ht="20.25" customHeight="1" x14ac:dyDescent="0.25">
      <c r="A17" s="26" t="s">
        <v>15</v>
      </c>
      <c r="B17" s="32" t="s">
        <v>11</v>
      </c>
      <c r="C17" s="26" t="s">
        <v>6</v>
      </c>
      <c r="D17" s="33">
        <f t="shared" ref="D17:D18" si="4">SUM(E17:I17)</f>
        <v>0</v>
      </c>
      <c r="E17" s="26"/>
      <c r="F17" s="26"/>
      <c r="G17" s="26">
        <f>F16</f>
        <v>0</v>
      </c>
      <c r="H17" s="26">
        <f>G16</f>
        <v>0</v>
      </c>
      <c r="I17" s="26">
        <f>H16</f>
        <v>0</v>
      </c>
      <c r="J17" s="17"/>
    </row>
    <row r="18" spans="1:10" ht="20.25" customHeight="1" x14ac:dyDescent="0.25">
      <c r="A18" s="26" t="s">
        <v>15</v>
      </c>
      <c r="B18" s="32" t="s">
        <v>12</v>
      </c>
      <c r="C18" s="26" t="s">
        <v>6</v>
      </c>
      <c r="D18" s="33">
        <f t="shared" si="4"/>
        <v>0</v>
      </c>
      <c r="E18" s="26"/>
      <c r="F18" s="26"/>
      <c r="G18" s="26"/>
      <c r="H18" s="26">
        <f>G17</f>
        <v>0</v>
      </c>
      <c r="I18" s="26">
        <f>H17</f>
        <v>0</v>
      </c>
      <c r="J18" s="17"/>
    </row>
    <row r="19" spans="1:10" s="31" customFormat="1" ht="20.25" customHeight="1" x14ac:dyDescent="0.25">
      <c r="A19" s="24">
        <v>3</v>
      </c>
      <c r="B19" s="25" t="s">
        <v>7</v>
      </c>
      <c r="C19" s="24"/>
      <c r="D19" s="33">
        <f>D20+D21</f>
        <v>30943.69</v>
      </c>
      <c r="E19" s="35">
        <f>E20+E21</f>
        <v>5844.25</v>
      </c>
      <c r="F19" s="35">
        <f t="shared" ref="F19:I19" si="5">F20+F21</f>
        <v>6944.25</v>
      </c>
      <c r="G19" s="35">
        <f t="shared" si="5"/>
        <v>8044.25</v>
      </c>
      <c r="H19" s="35">
        <f t="shared" si="5"/>
        <v>5353.85</v>
      </c>
      <c r="I19" s="35">
        <f t="shared" si="5"/>
        <v>4757.09</v>
      </c>
      <c r="J19" s="30"/>
    </row>
    <row r="20" spans="1:10" ht="20.25" customHeight="1" x14ac:dyDescent="0.25">
      <c r="A20" s="26" t="s">
        <v>16</v>
      </c>
      <c r="B20" s="32" t="s">
        <v>8</v>
      </c>
      <c r="C20" s="26" t="s">
        <v>6</v>
      </c>
      <c r="D20" s="33">
        <f>SUM(E20:I20)</f>
        <v>4050</v>
      </c>
      <c r="E20" s="26">
        <v>650</v>
      </c>
      <c r="F20" s="26">
        <v>1100</v>
      </c>
      <c r="G20" s="26">
        <v>1100</v>
      </c>
      <c r="H20" s="26">
        <v>600</v>
      </c>
      <c r="I20" s="26">
        <v>600</v>
      </c>
    </row>
    <row r="21" spans="1:10" ht="20.25" customHeight="1" x14ac:dyDescent="0.25">
      <c r="A21" s="26" t="s">
        <v>17</v>
      </c>
      <c r="B21" s="32" t="s">
        <v>9</v>
      </c>
      <c r="C21" s="26" t="s">
        <v>6</v>
      </c>
      <c r="D21" s="33">
        <f>SUM(E21:I21)</f>
        <v>26893.69</v>
      </c>
      <c r="E21" s="26">
        <f>SUM(E22:E26)</f>
        <v>5194.25</v>
      </c>
      <c r="F21" s="26">
        <f>SUM(F22:F26)</f>
        <v>5844.25</v>
      </c>
      <c r="G21" s="26">
        <f>SUM(G22:G26)</f>
        <v>6944.25</v>
      </c>
      <c r="H21" s="26">
        <f>SUM(H22:H26)</f>
        <v>4753.8500000000004</v>
      </c>
      <c r="I21" s="26">
        <f>SUM(I22:I26)</f>
        <v>4157.09</v>
      </c>
    </row>
    <row r="22" spans="1:10" ht="20.25" customHeight="1" x14ac:dyDescent="0.25">
      <c r="A22" s="26" t="s">
        <v>15</v>
      </c>
      <c r="B22" s="32" t="s">
        <v>10</v>
      </c>
      <c r="C22" s="26" t="s">
        <v>6</v>
      </c>
      <c r="D22" s="33">
        <f t="shared" ref="D22:D28" si="6">SUM(E22:I22)</f>
        <v>4157.09</v>
      </c>
      <c r="E22" s="36">
        <f>536+171.09</f>
        <v>707.09</v>
      </c>
      <c r="F22" s="26">
        <f>E20</f>
        <v>650</v>
      </c>
      <c r="G22" s="26">
        <f>F20</f>
        <v>1100</v>
      </c>
      <c r="H22" s="26">
        <f>G20</f>
        <v>1100</v>
      </c>
      <c r="I22" s="26">
        <f>H20</f>
        <v>600</v>
      </c>
    </row>
    <row r="23" spans="1:10" ht="20.25" customHeight="1" x14ac:dyDescent="0.25">
      <c r="A23" s="26" t="s">
        <v>15</v>
      </c>
      <c r="B23" s="32" t="s">
        <v>11</v>
      </c>
      <c r="C23" s="26" t="s">
        <v>6</v>
      </c>
      <c r="D23" s="33">
        <f t="shared" si="6"/>
        <v>4753.8500000000004</v>
      </c>
      <c r="E23" s="26">
        <f>997.46+199.3</f>
        <v>1196.76</v>
      </c>
      <c r="F23" s="26">
        <f>E22</f>
        <v>707.09</v>
      </c>
      <c r="G23" s="26">
        <f>F22</f>
        <v>650</v>
      </c>
      <c r="H23" s="26">
        <f>G22</f>
        <v>1100</v>
      </c>
      <c r="I23" s="26">
        <f>H22</f>
        <v>1100</v>
      </c>
    </row>
    <row r="24" spans="1:10" ht="20.25" customHeight="1" x14ac:dyDescent="0.25">
      <c r="A24" s="26" t="s">
        <v>15</v>
      </c>
      <c r="B24" s="32" t="s">
        <v>12</v>
      </c>
      <c r="C24" s="26" t="s">
        <v>6</v>
      </c>
      <c r="D24" s="33">
        <f t="shared" si="6"/>
        <v>6944.25</v>
      </c>
      <c r="E24" s="37">
        <f>3290.4</f>
        <v>3290.4</v>
      </c>
      <c r="F24" s="26">
        <f>E23</f>
        <v>1196.76</v>
      </c>
      <c r="G24" s="26">
        <f t="shared" ref="G24:I26" si="7">F23</f>
        <v>707.09</v>
      </c>
      <c r="H24" s="26">
        <f t="shared" si="7"/>
        <v>650</v>
      </c>
      <c r="I24" s="26">
        <f t="shared" si="7"/>
        <v>1100</v>
      </c>
    </row>
    <row r="25" spans="1:10" ht="20.25" customHeight="1" x14ac:dyDescent="0.25">
      <c r="A25" s="26" t="s">
        <v>15</v>
      </c>
      <c r="B25" s="32" t="s">
        <v>13</v>
      </c>
      <c r="C25" s="26" t="s">
        <v>6</v>
      </c>
      <c r="D25" s="33">
        <f t="shared" si="6"/>
        <v>5844.25</v>
      </c>
      <c r="E25" s="26"/>
      <c r="F25" s="37">
        <f>E24</f>
        <v>3290.4</v>
      </c>
      <c r="G25" s="26">
        <f t="shared" si="7"/>
        <v>1196.76</v>
      </c>
      <c r="H25" s="26">
        <f t="shared" si="7"/>
        <v>707.09</v>
      </c>
      <c r="I25" s="26">
        <f t="shared" si="7"/>
        <v>650</v>
      </c>
      <c r="J25" s="17"/>
    </row>
    <row r="26" spans="1:10" ht="20.25" customHeight="1" x14ac:dyDescent="0.25">
      <c r="A26" s="26" t="s">
        <v>15</v>
      </c>
      <c r="B26" s="32" t="s">
        <v>14</v>
      </c>
      <c r="C26" s="26" t="s">
        <v>6</v>
      </c>
      <c r="D26" s="33">
        <f t="shared" si="6"/>
        <v>5194.25</v>
      </c>
      <c r="E26" s="26"/>
      <c r="F26" s="26"/>
      <c r="G26" s="37">
        <f>F25</f>
        <v>3290.4</v>
      </c>
      <c r="H26" s="26">
        <f t="shared" si="7"/>
        <v>1196.76</v>
      </c>
      <c r="I26" s="26">
        <f t="shared" si="7"/>
        <v>707.09</v>
      </c>
      <c r="J26" s="17"/>
    </row>
    <row r="27" spans="1:10" s="31" customFormat="1" ht="33.75" customHeight="1" x14ac:dyDescent="0.25">
      <c r="A27" s="27">
        <v>4</v>
      </c>
      <c r="B27" s="38" t="s">
        <v>41</v>
      </c>
      <c r="C27" s="26" t="s">
        <v>6</v>
      </c>
      <c r="D27" s="33">
        <f t="shared" si="6"/>
        <v>114.2</v>
      </c>
      <c r="E27" s="29">
        <v>114.2</v>
      </c>
      <c r="F27" s="29"/>
      <c r="G27" s="39"/>
      <c r="H27" s="29"/>
      <c r="I27" s="29"/>
      <c r="J27" s="30"/>
    </row>
    <row r="28" spans="1:10" s="31" customFormat="1" ht="20.25" customHeight="1" x14ac:dyDescent="0.25">
      <c r="A28" s="27">
        <v>5</v>
      </c>
      <c r="B28" s="34" t="s">
        <v>38</v>
      </c>
      <c r="C28" s="26" t="s">
        <v>64</v>
      </c>
      <c r="D28" s="33">
        <f t="shared" si="6"/>
        <v>500000</v>
      </c>
      <c r="E28" s="40">
        <v>100000</v>
      </c>
      <c r="F28" s="40">
        <v>100000</v>
      </c>
      <c r="G28" s="40">
        <v>100000</v>
      </c>
      <c r="H28" s="40">
        <v>100000</v>
      </c>
      <c r="I28" s="40">
        <v>100000</v>
      </c>
      <c r="J28" s="30"/>
    </row>
    <row r="29" spans="1:10" x14ac:dyDescent="0.25">
      <c r="A29" s="24" t="s">
        <v>44</v>
      </c>
      <c r="B29" s="25" t="s">
        <v>45</v>
      </c>
      <c r="C29" s="26"/>
      <c r="D29" s="33">
        <f t="shared" ref="D29:D35" si="8">SUM(E29:I29)</f>
        <v>0</v>
      </c>
      <c r="E29" s="26"/>
      <c r="F29" s="26"/>
      <c r="G29" s="26"/>
      <c r="H29" s="26"/>
      <c r="I29" s="26"/>
    </row>
    <row r="30" spans="1:10" x14ac:dyDescent="0.25">
      <c r="A30" s="26">
        <v>1</v>
      </c>
      <c r="B30" s="41" t="s">
        <v>46</v>
      </c>
      <c r="C30" s="26" t="s">
        <v>47</v>
      </c>
      <c r="D30" s="33">
        <f>SUM(E30:I30)</f>
        <v>3</v>
      </c>
      <c r="E30" s="26"/>
      <c r="F30" s="26"/>
      <c r="G30" s="26">
        <v>2</v>
      </c>
      <c r="H30" s="26">
        <v>1</v>
      </c>
      <c r="I30" s="26"/>
    </row>
    <row r="31" spans="1:10" x14ac:dyDescent="0.25">
      <c r="A31" s="26">
        <v>2</v>
      </c>
      <c r="B31" s="32" t="s">
        <v>48</v>
      </c>
      <c r="C31" s="26" t="s">
        <v>49</v>
      </c>
      <c r="D31" s="33">
        <f>SUM(E31:I31)</f>
        <v>11</v>
      </c>
      <c r="E31" s="26"/>
      <c r="F31" s="26"/>
      <c r="G31" s="26"/>
      <c r="H31" s="26">
        <v>5</v>
      </c>
      <c r="I31" s="26">
        <v>6</v>
      </c>
    </row>
    <row r="32" spans="1:10" x14ac:dyDescent="0.25">
      <c r="A32" s="26">
        <v>3</v>
      </c>
      <c r="B32" s="32" t="s">
        <v>50</v>
      </c>
      <c r="C32" s="26" t="s">
        <v>51</v>
      </c>
      <c r="D32" s="33">
        <f>SUM(E32:I32)</f>
        <v>24</v>
      </c>
      <c r="E32" s="26"/>
      <c r="F32" s="26">
        <v>6</v>
      </c>
      <c r="G32" s="26">
        <v>6</v>
      </c>
      <c r="H32" s="26">
        <v>6</v>
      </c>
      <c r="I32" s="26">
        <v>6</v>
      </c>
    </row>
    <row r="33" spans="1:9" x14ac:dyDescent="0.25">
      <c r="A33" s="26">
        <v>4</v>
      </c>
      <c r="B33" s="41" t="s">
        <v>52</v>
      </c>
      <c r="C33" s="26" t="s">
        <v>53</v>
      </c>
      <c r="D33" s="33">
        <f t="shared" si="8"/>
        <v>450</v>
      </c>
      <c r="E33" s="26"/>
      <c r="F33" s="26">
        <v>150</v>
      </c>
      <c r="G33" s="26">
        <v>100</v>
      </c>
      <c r="H33" s="26">
        <v>100</v>
      </c>
      <c r="I33" s="26">
        <v>100</v>
      </c>
    </row>
    <row r="34" spans="1:9" x14ac:dyDescent="0.25">
      <c r="A34" s="42">
        <v>5</v>
      </c>
      <c r="B34" s="41" t="s">
        <v>54</v>
      </c>
      <c r="C34" s="26" t="s">
        <v>49</v>
      </c>
      <c r="D34" s="33">
        <f t="shared" si="8"/>
        <v>100</v>
      </c>
      <c r="E34" s="26">
        <v>20</v>
      </c>
      <c r="F34" s="26">
        <v>20</v>
      </c>
      <c r="G34" s="26">
        <v>20</v>
      </c>
      <c r="H34" s="26">
        <v>20</v>
      </c>
      <c r="I34" s="26">
        <v>20</v>
      </c>
    </row>
    <row r="35" spans="1:9" x14ac:dyDescent="0.25">
      <c r="A35" s="42">
        <v>6</v>
      </c>
      <c r="B35" s="41" t="s">
        <v>55</v>
      </c>
      <c r="C35" s="26" t="s">
        <v>56</v>
      </c>
      <c r="D35" s="33">
        <f t="shared" si="8"/>
        <v>120</v>
      </c>
      <c r="E35" s="26"/>
      <c r="F35" s="26">
        <v>30</v>
      </c>
      <c r="G35" s="26">
        <v>30</v>
      </c>
      <c r="H35" s="26">
        <v>30</v>
      </c>
      <c r="I35" s="26">
        <v>30</v>
      </c>
    </row>
  </sheetData>
  <mergeCells count="7">
    <mergeCell ref="A1:I1"/>
    <mergeCell ref="A2:I2"/>
    <mergeCell ref="D4:D5"/>
    <mergeCell ref="A4:A5"/>
    <mergeCell ref="B4:B5"/>
    <mergeCell ref="C4:C5"/>
    <mergeCell ref="E4:I4"/>
  </mergeCells>
  <phoneticPr fontId="5" type="noConversion"/>
  <pageMargins left="0.45" right="0.45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bieu 1 THKL</vt:lpstr>
      <vt:lpstr>bieu2 ĐX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2020-11-18T02:45:20Z</cp:lastPrinted>
  <dcterms:created xsi:type="dcterms:W3CDTF">2020-11-12T07:53:35Z</dcterms:created>
  <dcterms:modified xsi:type="dcterms:W3CDTF">2020-11-20T06:39:30Z</dcterms:modified>
</cp:coreProperties>
</file>