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545" activeTab="1"/>
  </bookViews>
  <sheets>
    <sheet name="Mẫu 01-CC-2020" sheetId="1" r:id="rId1"/>
    <sheet name="Mẫu 02-VC-2020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<sst xmlns="http://schemas.openxmlformats.org/spreadsheetml/2006/main" count="59" uniqueCount="32">
  <si>
    <t>STT</t>
  </si>
  <si>
    <t xml:space="preserve">Cơ quan, tổ chức, đơn vị </t>
  </si>
  <si>
    <t>Hoàn thành xuất sắc nhiệm vụ</t>
  </si>
  <si>
    <t>Hoàn thành tốt nhiệm vụ</t>
  </si>
  <si>
    <t>Hoàn thành nhiệm vụ</t>
  </si>
  <si>
    <t>Không hoàn thành nhiệm vụ</t>
  </si>
  <si>
    <t>Cán bộ, công chức cấp xã</t>
  </si>
  <si>
    <t>Tổng số công chức</t>
  </si>
  <si>
    <t>Tổng số:</t>
  </si>
  <si>
    <t>BIỂU TỔNG HỢP KẾT QUẢ ĐÁNH GIÁ, XẾP LOẠI CÁN BỘ, CÔNG CHỨC NĂM 2020</t>
  </si>
  <si>
    <t>Biểu số 1</t>
  </si>
  <si>
    <t>Biên chế được giao</t>
  </si>
  <si>
    <t>Biên chế hiện có</t>
  </si>
  <si>
    <t>Mức độ hoàn thành chức trách, nhiệm vụ</t>
  </si>
  <si>
    <t>Số lượng (người)</t>
  </si>
  <si>
    <t>Tỷ lệ (%)</t>
  </si>
  <si>
    <t>Công chức trong cơ quan hành chính Nhà nước</t>
  </si>
  <si>
    <t>BIỂU TỔNG HỢP KẾT QUẢ ĐÁNH GIÁ, XẾP LOẠI VIÊN CHỨC NĂM 2020</t>
  </si>
  <si>
    <t>Biểu số 2</t>
  </si>
  <si>
    <t>(Kèm theo Báo cáo số:       /BC-UBND ngày 13/01/2021 của Ủy ban nhân dân huyện Tuần Giáo)</t>
  </si>
  <si>
    <t>Số lượng người được giao</t>
  </si>
  <si>
    <t>Số lượng người hiện có</t>
  </si>
  <si>
    <t xml:space="preserve">Viên chức </t>
  </si>
  <si>
    <t>Hợp đồng lao động theo Nghị định 68/2000/NĐ-CP (trong đơn vị sự nghiệp)</t>
  </si>
  <si>
    <t>Hợp đồng lao động theo Nghị định 68/2000/NĐ-CP (trong cơ quan hành chính)</t>
  </si>
  <si>
    <t>Tổng số người được đánh giá</t>
  </si>
  <si>
    <t>(Kèm theo Báo cáo số:        /BC-UBND ngày 13/01/2021 của Ủy ban nhân dân huyện Tuần Giáo)</t>
  </si>
  <si>
    <t>Số người chưa được đánh giá</t>
  </si>
  <si>
    <t>Lý do chưa đánh giá</t>
  </si>
  <si>
    <t>Lý do chưa được đánh giá</t>
  </si>
  <si>
    <t>Mới tuyển dụng</t>
  </si>
  <si>
    <t>Mới bầu, mới tuyển dụng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</si>
</sst>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0" fontId="1" fillId="0" borderId="10" xfId="57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9" fontId="1" fillId="0" borderId="10" xfId="57" applyNumberFormat="1" applyFont="1" applyBorder="1" applyAlignment="1">
      <alignment horizontal="center" vertical="center" wrapText="1"/>
    </xf>
    <xf numFmtId="10" fontId="1" fillId="0" borderId="10" xfId="5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2" fontId="1" fillId="0" borderId="10" xfId="57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zoomScale="90" zoomScaleNormal="90" zoomScalePageLayoutView="0" workbookViewId="0" topLeftCell="A1">
      <selection activeCell="N5" sqref="N5:P6"/>
    </sheetView>
  </sheetViews>
  <sheetFormatPr defaultColWidth="9.140625" defaultRowHeight="12.75"/>
  <cols>
    <col min="1" max="1" width="5.421875" style="1" customWidth="1"/>
    <col min="2" max="2" width="30.140625" style="1" customWidth="1"/>
    <col min="3" max="4" width="8.00390625" style="1" customWidth="1"/>
    <col min="5" max="5" width="8.28125" style="1" customWidth="1"/>
    <col min="6" max="10" width="7.8515625" style="1" customWidth="1"/>
    <col min="11" max="11" width="7.421875" style="1" customWidth="1"/>
    <col min="12" max="12" width="7.8515625" style="1" customWidth="1"/>
    <col min="13" max="13" width="7.28125" style="1" customWidth="1"/>
    <col min="14" max="14" width="7.8515625" style="1" customWidth="1"/>
    <col min="15" max="15" width="6.7109375" style="1" customWidth="1"/>
    <col min="16" max="16" width="10.28125" style="1" customWidth="1"/>
    <col min="17" max="16384" width="9.140625" style="1" customWidth="1"/>
  </cols>
  <sheetData>
    <row r="1" spans="12:16" ht="15.75">
      <c r="L1" s="31" t="s">
        <v>10</v>
      </c>
      <c r="M1" s="31"/>
      <c r="N1" s="31"/>
      <c r="O1" s="31"/>
      <c r="P1" s="31"/>
    </row>
    <row r="2" spans="1:17" ht="18.7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18.7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</row>
    <row r="4" ht="18" customHeight="1"/>
    <row r="5" spans="1:16" ht="22.5" customHeight="1">
      <c r="A5" s="28" t="s">
        <v>0</v>
      </c>
      <c r="B5" s="28" t="s">
        <v>1</v>
      </c>
      <c r="C5" s="25" t="s">
        <v>11</v>
      </c>
      <c r="D5" s="28" t="s">
        <v>12</v>
      </c>
      <c r="E5" s="25" t="s">
        <v>25</v>
      </c>
      <c r="F5" s="28" t="s">
        <v>13</v>
      </c>
      <c r="G5" s="28"/>
      <c r="H5" s="28"/>
      <c r="I5" s="28"/>
      <c r="J5" s="28"/>
      <c r="K5" s="28"/>
      <c r="L5" s="28"/>
      <c r="M5" s="28"/>
      <c r="N5" s="28" t="s">
        <v>27</v>
      </c>
      <c r="O5" s="28"/>
      <c r="P5" s="28"/>
    </row>
    <row r="6" spans="1:16" ht="52.5" customHeight="1">
      <c r="A6" s="28"/>
      <c r="B6" s="28"/>
      <c r="C6" s="26"/>
      <c r="D6" s="28"/>
      <c r="E6" s="26"/>
      <c r="F6" s="28" t="s">
        <v>2</v>
      </c>
      <c r="G6" s="28"/>
      <c r="H6" s="28" t="s">
        <v>3</v>
      </c>
      <c r="I6" s="28"/>
      <c r="J6" s="28" t="s">
        <v>4</v>
      </c>
      <c r="K6" s="28"/>
      <c r="L6" s="28" t="s">
        <v>5</v>
      </c>
      <c r="M6" s="28"/>
      <c r="N6" s="28"/>
      <c r="O6" s="28"/>
      <c r="P6" s="28"/>
    </row>
    <row r="7" spans="1:16" ht="50.25" customHeight="1">
      <c r="A7" s="28"/>
      <c r="B7" s="28"/>
      <c r="C7" s="27"/>
      <c r="D7" s="28"/>
      <c r="E7" s="27"/>
      <c r="F7" s="2" t="s">
        <v>14</v>
      </c>
      <c r="G7" s="2" t="s">
        <v>15</v>
      </c>
      <c r="H7" s="2" t="s">
        <v>14</v>
      </c>
      <c r="I7" s="2" t="s">
        <v>15</v>
      </c>
      <c r="J7" s="2" t="s">
        <v>14</v>
      </c>
      <c r="K7" s="2" t="s">
        <v>15</v>
      </c>
      <c r="L7" s="2" t="s">
        <v>14</v>
      </c>
      <c r="M7" s="2" t="s">
        <v>15</v>
      </c>
      <c r="N7" s="2" t="s">
        <v>14</v>
      </c>
      <c r="O7" s="2" t="s">
        <v>15</v>
      </c>
      <c r="P7" s="2" t="s">
        <v>28</v>
      </c>
    </row>
    <row r="8" spans="1:16" s="5" customFormat="1" ht="18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29" s="9" customFormat="1" ht="60.75" customHeight="1">
      <c r="A9" s="2">
        <v>1</v>
      </c>
      <c r="B9" s="9" t="s">
        <v>16</v>
      </c>
      <c r="C9" s="2">
        <v>98</v>
      </c>
      <c r="D9" s="2">
        <v>81</v>
      </c>
      <c r="E9" s="2">
        <v>81</v>
      </c>
      <c r="F9" s="2">
        <v>14</v>
      </c>
      <c r="G9" s="10">
        <f>+F9/E9</f>
        <v>0.1728395061728395</v>
      </c>
      <c r="H9" s="2">
        <v>67</v>
      </c>
      <c r="I9" s="10">
        <f>+H9/E9</f>
        <v>0.8271604938271605</v>
      </c>
      <c r="J9" s="2"/>
      <c r="K9" s="10"/>
      <c r="L9" s="2"/>
      <c r="M9" s="11"/>
      <c r="N9" s="2">
        <v>0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4" customFormat="1" ht="60.75" customHeight="1">
      <c r="A10" s="13">
        <v>2</v>
      </c>
      <c r="B10" s="14" t="s">
        <v>24</v>
      </c>
      <c r="C10" s="2">
        <v>75</v>
      </c>
      <c r="D10" s="2">
        <v>2</v>
      </c>
      <c r="E10" s="2">
        <v>2</v>
      </c>
      <c r="F10" s="13"/>
      <c r="G10" s="10"/>
      <c r="H10" s="13">
        <v>2</v>
      </c>
      <c r="I10" s="15">
        <f>+H10/E10</f>
        <v>1</v>
      </c>
      <c r="J10" s="13"/>
      <c r="K10" s="10"/>
      <c r="L10" s="13"/>
      <c r="M10" s="16"/>
      <c r="N10" s="1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14" customFormat="1" ht="60.75" customHeight="1">
      <c r="A11" s="13">
        <v>3</v>
      </c>
      <c r="B11" s="14" t="s">
        <v>6</v>
      </c>
      <c r="D11" s="13">
        <v>357</v>
      </c>
      <c r="E11" s="13">
        <v>334</v>
      </c>
      <c r="F11" s="13">
        <v>41</v>
      </c>
      <c r="G11" s="16">
        <f>+F11/E11</f>
        <v>0.12275449101796407</v>
      </c>
      <c r="H11" s="13">
        <v>287</v>
      </c>
      <c r="I11" s="16">
        <f>+H11/E11</f>
        <v>0.8592814371257484</v>
      </c>
      <c r="J11" s="13">
        <v>3</v>
      </c>
      <c r="K11" s="16">
        <f>+J11/E11</f>
        <v>0.008982035928143712</v>
      </c>
      <c r="L11" s="13">
        <v>3</v>
      </c>
      <c r="M11" s="16">
        <f>+L11/E11</f>
        <v>0.008982035928143712</v>
      </c>
      <c r="N11" s="13">
        <f>+D11-E11</f>
        <v>23</v>
      </c>
      <c r="O11" s="16">
        <f>+N11/D11</f>
        <v>0.06442577030812324</v>
      </c>
      <c r="P11" s="13" t="s">
        <v>31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18" customFormat="1" ht="33" customHeight="1">
      <c r="A12" s="8"/>
      <c r="B12" s="18" t="s">
        <v>7</v>
      </c>
      <c r="D12" s="8">
        <f>SUM(D9:D11)</f>
        <v>440</v>
      </c>
      <c r="E12" s="8">
        <f>SUM(E9:E11)</f>
        <v>417</v>
      </c>
      <c r="F12" s="8">
        <f>SUM(F9:F11)</f>
        <v>55</v>
      </c>
      <c r="G12" s="19"/>
      <c r="H12" s="8">
        <f>SUM(H9:H11)</f>
        <v>356</v>
      </c>
      <c r="I12" s="19"/>
      <c r="J12" s="8">
        <f>SUM(J9:J11)</f>
        <v>3</v>
      </c>
      <c r="K12" s="8"/>
      <c r="L12" s="8">
        <f>SUM(L9:L11)</f>
        <v>3</v>
      </c>
      <c r="M12" s="8"/>
      <c r="N12" s="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</sheetData>
  <sheetProtection/>
  <mergeCells count="14">
    <mergeCell ref="A2:P2"/>
    <mergeCell ref="A3:P3"/>
    <mergeCell ref="L1:P1"/>
    <mergeCell ref="N5:P6"/>
    <mergeCell ref="D5:D7"/>
    <mergeCell ref="F5:M5"/>
    <mergeCell ref="C5:C7"/>
    <mergeCell ref="E5:E7"/>
    <mergeCell ref="F6:G6"/>
    <mergeCell ref="H6:I6"/>
    <mergeCell ref="J6:K6"/>
    <mergeCell ref="L6:M6"/>
    <mergeCell ref="A5:A7"/>
    <mergeCell ref="B5:B7"/>
  </mergeCells>
  <printOptions/>
  <pageMargins left="0.17" right="0.16" top="0.48" bottom="1" header="0.2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90" zoomScaleNormal="90" zoomScalePageLayoutView="0" workbookViewId="0" topLeftCell="A1">
      <selection activeCell="S7" sqref="S7"/>
    </sheetView>
  </sheetViews>
  <sheetFormatPr defaultColWidth="9.140625" defaultRowHeight="12.75"/>
  <cols>
    <col min="1" max="1" width="5.421875" style="1" customWidth="1"/>
    <col min="2" max="2" width="25.8515625" style="1" customWidth="1"/>
    <col min="3" max="3" width="8.57421875" style="1" customWidth="1"/>
    <col min="4" max="4" width="8.140625" style="1" customWidth="1"/>
    <col min="5" max="5" width="8.421875" style="1" customWidth="1"/>
    <col min="6" max="15" width="7.7109375" style="1" customWidth="1"/>
    <col min="16" max="16" width="11.28125" style="1" customWidth="1"/>
    <col min="17" max="16384" width="9.140625" style="1" customWidth="1"/>
  </cols>
  <sheetData>
    <row r="1" spans="11:16" ht="15.75">
      <c r="K1" s="31" t="s">
        <v>18</v>
      </c>
      <c r="L1" s="31"/>
      <c r="M1" s="31"/>
      <c r="N1" s="31"/>
      <c r="O1" s="31"/>
      <c r="P1" s="31"/>
    </row>
    <row r="2" spans="1:17" ht="18.7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22.5" customHeight="1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</row>
    <row r="5" spans="1:16" ht="22.5" customHeight="1">
      <c r="A5" s="28" t="s">
        <v>0</v>
      </c>
      <c r="B5" s="28" t="s">
        <v>1</v>
      </c>
      <c r="C5" s="25" t="s">
        <v>20</v>
      </c>
      <c r="D5" s="28" t="s">
        <v>21</v>
      </c>
      <c r="E5" s="25" t="s">
        <v>25</v>
      </c>
      <c r="F5" s="28" t="s">
        <v>13</v>
      </c>
      <c r="G5" s="28"/>
      <c r="H5" s="28"/>
      <c r="I5" s="28"/>
      <c r="J5" s="28"/>
      <c r="K5" s="28"/>
      <c r="L5" s="28"/>
      <c r="M5" s="28"/>
      <c r="N5" s="28" t="s">
        <v>27</v>
      </c>
      <c r="O5" s="28"/>
      <c r="P5" s="28"/>
    </row>
    <row r="6" spans="1:16" ht="51" customHeight="1">
      <c r="A6" s="28"/>
      <c r="B6" s="28"/>
      <c r="C6" s="26"/>
      <c r="D6" s="28"/>
      <c r="E6" s="26"/>
      <c r="F6" s="28" t="s">
        <v>2</v>
      </c>
      <c r="G6" s="28"/>
      <c r="H6" s="28" t="s">
        <v>3</v>
      </c>
      <c r="I6" s="28"/>
      <c r="J6" s="28" t="s">
        <v>4</v>
      </c>
      <c r="K6" s="28"/>
      <c r="L6" s="28" t="s">
        <v>5</v>
      </c>
      <c r="M6" s="28"/>
      <c r="N6" s="28"/>
      <c r="O6" s="28"/>
      <c r="P6" s="28"/>
    </row>
    <row r="7" spans="1:16" ht="50.25" customHeight="1">
      <c r="A7" s="28"/>
      <c r="B7" s="28"/>
      <c r="C7" s="27"/>
      <c r="D7" s="28"/>
      <c r="E7" s="27"/>
      <c r="F7" s="2" t="s">
        <v>14</v>
      </c>
      <c r="G7" s="2" t="s">
        <v>15</v>
      </c>
      <c r="H7" s="2" t="s">
        <v>14</v>
      </c>
      <c r="I7" s="2" t="s">
        <v>15</v>
      </c>
      <c r="J7" s="2" t="s">
        <v>14</v>
      </c>
      <c r="K7" s="2" t="s">
        <v>15</v>
      </c>
      <c r="L7" s="2" t="s">
        <v>14</v>
      </c>
      <c r="M7" s="2" t="s">
        <v>15</v>
      </c>
      <c r="N7" s="2" t="s">
        <v>14</v>
      </c>
      <c r="O7" s="2" t="s">
        <v>15</v>
      </c>
      <c r="P7" s="2" t="s">
        <v>29</v>
      </c>
    </row>
    <row r="8" spans="1:16" s="7" customFormat="1" ht="15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</row>
    <row r="9" spans="1:16" ht="69" customHeight="1">
      <c r="A9" s="2">
        <v>1</v>
      </c>
      <c r="B9" s="9" t="s">
        <v>22</v>
      </c>
      <c r="C9" s="2">
        <f>89+1957</f>
        <v>2046</v>
      </c>
      <c r="D9" s="2">
        <f>81+1837</f>
        <v>1918</v>
      </c>
      <c r="E9" s="2">
        <f>80+1792</f>
        <v>1872</v>
      </c>
      <c r="F9" s="2">
        <f>3+248</f>
        <v>251</v>
      </c>
      <c r="G9" s="11">
        <f>F9/E9</f>
        <v>0.13408119658119658</v>
      </c>
      <c r="H9" s="2">
        <f>76+1436</f>
        <v>1512</v>
      </c>
      <c r="I9" s="10">
        <f>H9/E9</f>
        <v>0.8076923076923077</v>
      </c>
      <c r="J9" s="2">
        <v>95</v>
      </c>
      <c r="K9" s="10">
        <f>+J9/E9</f>
        <v>0.05074786324786325</v>
      </c>
      <c r="L9" s="2">
        <f>1+13</f>
        <v>14</v>
      </c>
      <c r="M9" s="10">
        <f>+L9/E9</f>
        <v>0.007478632478632479</v>
      </c>
      <c r="N9" s="2">
        <f>+D9-E9</f>
        <v>46</v>
      </c>
      <c r="O9" s="24">
        <f>+N9/D9</f>
        <v>0.023983315954118872</v>
      </c>
      <c r="P9" s="13" t="s">
        <v>30</v>
      </c>
    </row>
    <row r="10" spans="1:16" s="22" customFormat="1" ht="69" customHeight="1">
      <c r="A10" s="13">
        <v>2</v>
      </c>
      <c r="B10" s="14" t="s">
        <v>23</v>
      </c>
      <c r="C10" s="2">
        <v>75</v>
      </c>
      <c r="D10" s="13">
        <v>102</v>
      </c>
      <c r="E10" s="13">
        <v>102</v>
      </c>
      <c r="F10" s="13"/>
      <c r="G10" s="16"/>
      <c r="H10" s="13">
        <v>98</v>
      </c>
      <c r="I10" s="16">
        <f>+H10/E10</f>
        <v>0.9607843137254902</v>
      </c>
      <c r="J10" s="13">
        <v>4</v>
      </c>
      <c r="K10" s="16">
        <f>+J10/E10</f>
        <v>0.0392156862745098</v>
      </c>
      <c r="L10" s="13"/>
      <c r="M10" s="21"/>
      <c r="N10" s="13">
        <v>0</v>
      </c>
      <c r="O10" s="23"/>
      <c r="P10" s="23"/>
    </row>
    <row r="11" spans="1:29" s="18" customFormat="1" ht="31.5" customHeight="1">
      <c r="A11" s="8"/>
      <c r="B11" s="8" t="s">
        <v>8</v>
      </c>
      <c r="C11" s="8">
        <f>+C9+C10</f>
        <v>2121</v>
      </c>
      <c r="D11" s="8">
        <f>SUM(D9:D10)</f>
        <v>2020</v>
      </c>
      <c r="E11" s="8">
        <f>SUM(E9:E10)</f>
        <v>1974</v>
      </c>
      <c r="F11" s="8">
        <f>SUM(F9:F10)</f>
        <v>251</v>
      </c>
      <c r="G11" s="19"/>
      <c r="H11" s="8">
        <f>SUM(H9:H10)</f>
        <v>1610</v>
      </c>
      <c r="I11" s="19"/>
      <c r="J11" s="8">
        <f>SUM(J9:J10)</f>
        <v>99</v>
      </c>
      <c r="K11" s="8"/>
      <c r="L11" s="8">
        <f>SUM(L9:L10)</f>
        <v>14</v>
      </c>
      <c r="M11" s="8"/>
      <c r="N11" s="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</sheetData>
  <sheetProtection/>
  <mergeCells count="14">
    <mergeCell ref="A2:P2"/>
    <mergeCell ref="A3:P3"/>
    <mergeCell ref="A5:A7"/>
    <mergeCell ref="B5:B7"/>
    <mergeCell ref="D5:D7"/>
    <mergeCell ref="F5:M5"/>
    <mergeCell ref="C5:C7"/>
    <mergeCell ref="E5:E7"/>
    <mergeCell ref="K1:P1"/>
    <mergeCell ref="N5:P6"/>
    <mergeCell ref="F6:G6"/>
    <mergeCell ref="H6:I6"/>
    <mergeCell ref="J6:K6"/>
    <mergeCell ref="L6:M6"/>
  </mergeCells>
  <printOptions/>
  <pageMargins left="0.17" right="0.16" top="0.48" bottom="0.77" header="0.24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2021-01-15T00:20:01Z</cp:lastPrinted>
  <dcterms:created xsi:type="dcterms:W3CDTF">2017-01-12T03:21:51Z</dcterms:created>
  <dcterms:modified xsi:type="dcterms:W3CDTF">2021-01-15T08:07:18Z</dcterms:modified>
  <cp:category/>
  <cp:version/>
  <cp:contentType/>
  <cp:contentStatus/>
</cp:coreProperties>
</file>