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58756267-52D5-41D9-9C4F-08E99C30BF8B}" xr6:coauthVersionLast="36" xr6:coauthVersionMax="36" xr10:uidLastSave="{00000000-0000-0000-0000-000000000000}"/>
  <bookViews>
    <workbookView xWindow="0" yWindow="0" windowWidth="15360" windowHeight="7656" xr2:uid="{00000000-000D-0000-FFFF-FFFF00000000}"/>
  </bookViews>
  <sheets>
    <sheet name="BC CC - PL1" sheetId="1" r:id="rId1"/>
    <sheet name="VTVL CC - PL2" sheetId="2" r:id="rId2"/>
    <sheet name="VTVL VC - PL 3" sheetId="3" r:id="rId3"/>
    <sheet name="Cơ cấu VC - PL4" sheetId="4" r:id="rId4"/>
  </sheets>
  <definedNames>
    <definedName name="_xlnm._FilterDatabase" localSheetId="2" hidden="1">'VTVL VC - PL 3'!$A$10:$M$10</definedName>
    <definedName name="_xlnm.Print_Titles" localSheetId="2">'VTVL VC - PL 3'!$7:$9</definedName>
  </definedNames>
  <calcPr calcId="191029"/>
</workbook>
</file>

<file path=xl/calcChain.xml><?xml version="1.0" encoding="utf-8"?>
<calcChain xmlns="http://schemas.openxmlformats.org/spreadsheetml/2006/main">
  <c r="H56" i="3" l="1"/>
  <c r="H54" i="3"/>
  <c r="H53" i="3"/>
  <c r="H50" i="3"/>
  <c r="H49" i="3"/>
  <c r="H45" i="3"/>
  <c r="H44" i="3"/>
  <c r="H43" i="3"/>
  <c r="H42" i="3"/>
  <c r="H41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58" i="3"/>
  <c r="I60" i="3"/>
  <c r="J60" i="3"/>
  <c r="K60" i="3"/>
  <c r="L60" i="3"/>
  <c r="I38" i="3"/>
  <c r="J38" i="3"/>
  <c r="K38" i="3"/>
  <c r="L38" i="3"/>
  <c r="I13" i="3"/>
  <c r="J13" i="3"/>
  <c r="K13" i="3"/>
  <c r="K12" i="3" s="1"/>
  <c r="L13" i="3"/>
  <c r="H14" i="3"/>
  <c r="D61" i="4"/>
  <c r="E61" i="4"/>
  <c r="F61" i="4"/>
  <c r="G61" i="4"/>
  <c r="H61" i="4"/>
  <c r="D39" i="4"/>
  <c r="E39" i="4"/>
  <c r="F39" i="4"/>
  <c r="G39" i="4"/>
  <c r="H39" i="4"/>
  <c r="D14" i="4"/>
  <c r="E14" i="4"/>
  <c r="F14" i="4"/>
  <c r="G14" i="4"/>
  <c r="H14" i="4"/>
  <c r="C15" i="4"/>
  <c r="H13" i="4" l="1"/>
  <c r="G13" i="4"/>
  <c r="D13" i="4"/>
  <c r="F13" i="4"/>
  <c r="E13" i="4"/>
  <c r="I12" i="3"/>
  <c r="L12" i="3"/>
  <c r="J12" i="3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H36" i="3"/>
  <c r="H32" i="3"/>
  <c r="H28" i="3"/>
  <c r="H24" i="3"/>
  <c r="H20" i="3"/>
  <c r="H16" i="3"/>
  <c r="H39" i="3"/>
  <c r="H40" i="3"/>
  <c r="H46" i="3"/>
  <c r="H47" i="3"/>
  <c r="H48" i="3"/>
  <c r="H51" i="3"/>
  <c r="H52" i="3"/>
  <c r="H55" i="3"/>
  <c r="H57" i="3"/>
  <c r="H59" i="3"/>
  <c r="H75" i="3"/>
  <c r="H76" i="3"/>
  <c r="H77" i="3"/>
  <c r="C66" i="3"/>
  <c r="H15" i="3"/>
  <c r="H17" i="3"/>
  <c r="H18" i="3"/>
  <c r="H19" i="3"/>
  <c r="H21" i="3"/>
  <c r="H22" i="3"/>
  <c r="H23" i="3"/>
  <c r="H25" i="3"/>
  <c r="H26" i="3"/>
  <c r="H27" i="3"/>
  <c r="H29" i="3"/>
  <c r="H30" i="3"/>
  <c r="H31" i="3"/>
  <c r="H33" i="3"/>
  <c r="H34" i="3"/>
  <c r="H35" i="3"/>
  <c r="H37" i="3"/>
  <c r="C62" i="3"/>
  <c r="C63" i="3"/>
  <c r="C64" i="3"/>
  <c r="C65" i="3"/>
  <c r="C67" i="3"/>
  <c r="C68" i="3"/>
  <c r="C69" i="3"/>
  <c r="C70" i="3"/>
  <c r="C71" i="3"/>
  <c r="C72" i="3"/>
  <c r="C73" i="3"/>
  <c r="C74" i="3"/>
  <c r="C75" i="3"/>
  <c r="C76" i="3"/>
  <c r="C77" i="3"/>
  <c r="C61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39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14" i="3"/>
  <c r="C14" i="4" l="1"/>
  <c r="C39" i="4"/>
  <c r="C61" i="4"/>
  <c r="H60" i="3"/>
  <c r="H38" i="3"/>
  <c r="H13" i="3"/>
  <c r="C88" i="4"/>
  <c r="D81" i="4"/>
  <c r="E81" i="4"/>
  <c r="F81" i="4"/>
  <c r="G81" i="4"/>
  <c r="H81" i="4"/>
  <c r="C82" i="4"/>
  <c r="C83" i="4"/>
  <c r="C84" i="4"/>
  <c r="C85" i="4"/>
  <c r="C80" i="4"/>
  <c r="D80" i="3"/>
  <c r="E80" i="3"/>
  <c r="F80" i="3"/>
  <c r="G80" i="3"/>
  <c r="I80" i="3"/>
  <c r="J80" i="3"/>
  <c r="K80" i="3"/>
  <c r="L80" i="3"/>
  <c r="H87" i="3"/>
  <c r="C87" i="3"/>
  <c r="H84" i="3"/>
  <c r="C84" i="3"/>
  <c r="H83" i="3"/>
  <c r="C83" i="3"/>
  <c r="H82" i="3"/>
  <c r="C82" i="3"/>
  <c r="H81" i="3"/>
  <c r="C81" i="3"/>
  <c r="C13" i="4" l="1"/>
  <c r="C81" i="4"/>
  <c r="H12" i="3"/>
  <c r="H80" i="3"/>
  <c r="C80" i="3"/>
  <c r="H79" i="3"/>
  <c r="C79" i="3"/>
  <c r="D10" i="2"/>
  <c r="E10" i="2"/>
  <c r="F10" i="2"/>
  <c r="G10" i="2"/>
  <c r="H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L12" i="1"/>
  <c r="L13" i="1"/>
  <c r="L14" i="1"/>
  <c r="L15" i="1"/>
  <c r="L16" i="1"/>
  <c r="L17" i="1"/>
  <c r="L18" i="1"/>
  <c r="L19" i="1"/>
  <c r="L20" i="1"/>
  <c r="L21" i="1"/>
  <c r="L22" i="1"/>
  <c r="L23" i="1"/>
  <c r="L11" i="1"/>
  <c r="K12" i="1"/>
  <c r="K13" i="1"/>
  <c r="J13" i="1" s="1"/>
  <c r="K14" i="1"/>
  <c r="K15" i="1"/>
  <c r="K16" i="1"/>
  <c r="K17" i="1"/>
  <c r="J17" i="1" s="1"/>
  <c r="K18" i="1"/>
  <c r="K19" i="1"/>
  <c r="K20" i="1"/>
  <c r="J20" i="1" s="1"/>
  <c r="K21" i="1"/>
  <c r="J21" i="1" s="1"/>
  <c r="K22" i="1"/>
  <c r="K23" i="1"/>
  <c r="K11" i="1"/>
  <c r="J11" i="1" s="1"/>
  <c r="J12" i="1"/>
  <c r="G12" i="1"/>
  <c r="G13" i="1"/>
  <c r="G14" i="1"/>
  <c r="G15" i="1"/>
  <c r="G16" i="1"/>
  <c r="G17" i="1"/>
  <c r="G18" i="1"/>
  <c r="G20" i="1"/>
  <c r="G22" i="1"/>
  <c r="G23" i="1"/>
  <c r="G11" i="1"/>
  <c r="H24" i="1"/>
  <c r="I24" i="1"/>
  <c r="M24" i="1"/>
  <c r="E24" i="1"/>
  <c r="F24" i="1"/>
  <c r="D12" i="1"/>
  <c r="D13" i="1"/>
  <c r="D14" i="1"/>
  <c r="D15" i="1"/>
  <c r="D16" i="1"/>
  <c r="D17" i="1"/>
  <c r="D18" i="1"/>
  <c r="D19" i="1"/>
  <c r="D20" i="1"/>
  <c r="D21" i="1"/>
  <c r="D22" i="1"/>
  <c r="D23" i="1"/>
  <c r="D11" i="1"/>
  <c r="J14" i="1" l="1"/>
  <c r="J22" i="1"/>
  <c r="J18" i="1"/>
  <c r="J16" i="1"/>
  <c r="D24" i="1"/>
  <c r="C10" i="2"/>
  <c r="G24" i="1"/>
  <c r="L24" i="1"/>
  <c r="J23" i="1"/>
  <c r="J19" i="1"/>
  <c r="J15" i="1"/>
  <c r="K24" i="1"/>
  <c r="J24" i="1" l="1"/>
</calcChain>
</file>

<file path=xl/sharedStrings.xml><?xml version="1.0" encoding="utf-8"?>
<sst xmlns="http://schemas.openxmlformats.org/spreadsheetml/2006/main" count="286" uniqueCount="161">
  <si>
    <t>THỐNG KÊ, TỔNG HỢP VIỆC SỬ DỤNG BIÊN CHẾ CÔNG CHỨC TRONG CƠ QUAN, TỔ CHỨC HÀNH CHÍNH NĂM 2021</t>
  </si>
  <si>
    <t>Loại hình
 tổ chức</t>
  </si>
  <si>
    <t>Biên chế 
được giao năm 2021</t>
  </si>
  <si>
    <t>Tổng số</t>
  </si>
  <si>
    <t>Chia ra</t>
  </si>
  <si>
    <t>Biên chế
 công chức</t>
  </si>
  <si>
    <t>HĐ theo 
NĐ68/2000/NĐ-CP</t>
  </si>
  <si>
    <t>Có mặt đến 31/12/2021</t>
  </si>
  <si>
    <t>Công chức</t>
  </si>
  <si>
    <t>Biên chế
 chưa thực hiện năm 2021</t>
  </si>
  <si>
    <t>Ghi chú</t>
  </si>
  <si>
    <t>Số lượng tổ chức</t>
  </si>
  <si>
    <t>4=5+6</t>
  </si>
  <si>
    <t>7=8+9</t>
  </si>
  <si>
    <t>10=11+12</t>
  </si>
  <si>
    <t>A</t>
  </si>
  <si>
    <t>Cấp tỉnh</t>
  </si>
  <si>
    <t>B</t>
  </si>
  <si>
    <t>Cấp huyện</t>
  </si>
  <si>
    <t>Phụ lục 1</t>
  </si>
  <si>
    <t>TỔNG HỢP SỐ LƯỢNG VỊ TRÍ VIỆC LÀM ĐẾN 31/12/2021</t>
  </si>
  <si>
    <t>Stt</t>
  </si>
  <si>
    <t>Số lượng vị trí việc làm</t>
  </si>
  <si>
    <t xml:space="preserve">3 =4+5+6+7+8 </t>
  </si>
  <si>
    <t>I</t>
  </si>
  <si>
    <t>III</t>
  </si>
  <si>
    <t>II</t>
  </si>
  <si>
    <t>Vị trí 
việc làm lãnh đạo quản lý</t>
  </si>
  <si>
    <t>Vị trí 
việc làm nghiệp vụ chuyên ngành</t>
  </si>
  <si>
    <t>Vị trí 
việc làm nghiệp vụ chuyên môn dùng chung</t>
  </si>
  <si>
    <t>Vị trí 
việc làm hỗ trợ, phục vụ</t>
  </si>
  <si>
    <t>Vị trí việc 
làm HĐLD theo NĐ68 và NĐ161</t>
  </si>
  <si>
    <t>Loại hình 
tổ chức</t>
  </si>
  <si>
    <t>Phụ lục 2</t>
  </si>
  <si>
    <t>TỔNG HỢP SỐ LƯỢNG VỊ TRÍ VIỆC LÀM VÀ SỐ LƯỢNG NGƯỜI LÀM VIỆC</t>
  </si>
  <si>
    <t>Đơn vị</t>
  </si>
  <si>
    <t xml:space="preserve">Tổng số </t>
  </si>
  <si>
    <t>Số lượng người làm việc theo vị trí 
việc làm tại thời điểm 31/12/2021</t>
  </si>
  <si>
    <t>Vị trí 
chức danh nghề nghiệp chuyên ngành</t>
  </si>
  <si>
    <t>Vị trí 
chức danh nghề nghiệp chuyên môn</t>
  </si>
  <si>
    <t>Vị trí 
hỗ trợ phục vụ</t>
  </si>
  <si>
    <t>Lượng
 lãnh đạo, quản lý</t>
  </si>
  <si>
    <t>Chức danh
 nghề nghiệp chuyên ngành</t>
  </si>
  <si>
    <t>Chức danh 
nghề nghiệp chuyên môn</t>
  </si>
  <si>
    <t>Hỗ trợ 
phục vụ</t>
  </si>
  <si>
    <t>Đơn vị sự nghiệp công lập do
 ngân sách nhà nước đảm bảo chi thường xuyên</t>
  </si>
  <si>
    <t>Lĩnh vực Giáo dục-Đào tạo</t>
  </si>
  <si>
    <t>Lĩnh vực giáo dục nghề nghiệp</t>
  </si>
  <si>
    <t>Đơn vị sự nghiệp công lập tự
 đảm bảo một phần chi thường xuyên</t>
  </si>
  <si>
    <t>Đơn vị sự nghiệp công lập tự đảm bảo chi thường xuyên</t>
  </si>
  <si>
    <t>IV</t>
  </si>
  <si>
    <t>Đơn vị sự nghiệp tự đảm bảo 
chi thường xuyên và chi đầu tư</t>
  </si>
  <si>
    <t>Đơn vị sự nghiệp công lập tự đảm
 bảo chi thường xuyên</t>
  </si>
  <si>
    <t>Phụ lục 3</t>
  </si>
  <si>
    <t>TT</t>
  </si>
  <si>
    <t>Viên chức
 hạng 1</t>
  </si>
  <si>
    <t>Viên chức 
hạng 2</t>
  </si>
  <si>
    <t>Viên chức 
hạng 3</t>
  </si>
  <si>
    <t>Viên chức
 hạng 4</t>
  </si>
  <si>
    <t>Viên chức
 hạng 5</t>
  </si>
  <si>
    <t>Số lượng viên chức và người lao động tương ứng với các chức danh</t>
  </si>
  <si>
    <t>Sở, ban ngành hoặc UBND
 huyện, hoặc Đơn vị A</t>
  </si>
  <si>
    <t>Tổng ( I + II+ III+IV)</t>
  </si>
  <si>
    <t>Văn phòng HĐND &amp; UBND huyện</t>
  </si>
  <si>
    <t>Phòng Nội vụ</t>
  </si>
  <si>
    <t xml:space="preserve">Phòng Tài chính - Kế hoạch </t>
  </si>
  <si>
    <t>Phòng Lao động TB &amp; XH</t>
  </si>
  <si>
    <t>Phòng Nông nghiệp &amp; PTNT</t>
  </si>
  <si>
    <t>Thanh tra huyện</t>
  </si>
  <si>
    <t>Phòng Tài nguyên - Môi trường</t>
  </si>
  <si>
    <t>Phòng Kinh tế và Hạ tầng</t>
  </si>
  <si>
    <t>Phòng Dân tộc</t>
  </si>
  <si>
    <t>Phòng Giáo dục &amp; Đào tạo</t>
  </si>
  <si>
    <t>Phòng Văn hoá - Thông tin</t>
  </si>
  <si>
    <t>Phòng Y tế</t>
  </si>
  <si>
    <t>Phòng Tư pháp</t>
  </si>
  <si>
    <t>STT</t>
  </si>
  <si>
    <t>Tổng số:</t>
  </si>
  <si>
    <t>UỶ BAN NHÂN DÂN</t>
  </si>
  <si>
    <t>HUYỆN TUẦN GIÁO</t>
  </si>
  <si>
    <t>TM. UỶ BAN NHÂN DÂN</t>
  </si>
  <si>
    <t>CHỦ TỊCH</t>
  </si>
  <si>
    <t>Vũ Văn Đức</t>
  </si>
  <si>
    <t xml:space="preserve">UỶ BAN NHÂN DÂN </t>
  </si>
  <si>
    <t>Huyện Tuần Giáo</t>
  </si>
  <si>
    <t>Bao gồm lãnh đạo huyện</t>
  </si>
  <si>
    <t>Trung tâm GD nghề nghiệp - GD thường xuyên</t>
  </si>
  <si>
    <t>Trung tâm Văn hoá - Truyền thanh - Truyền hình</t>
  </si>
  <si>
    <t>Trung tâm Quản lý đất đai</t>
  </si>
  <si>
    <t>Trung tâm Dịch vụ nông nghiệp</t>
  </si>
  <si>
    <t>Nhà khách UBND huyện</t>
  </si>
  <si>
    <t>Ban quản lý dự án các công trình</t>
  </si>
  <si>
    <t>(Kèm theo Báo cáo số:         BC/UBND ngày 10 tháng 01 năm 2022 của Uỷ ban nhân dân huyện Tuần Giáo)</t>
  </si>
  <si>
    <t>Phụ lục 4</t>
  </si>
  <si>
    <t>TỔNG HỢP CƠ CẤU VIÊN CHỨC THEO CHỨC DANH NGHỀ NGHIỆP</t>
  </si>
  <si>
    <t>Mầm non</t>
  </si>
  <si>
    <t>MN thị trấn</t>
  </si>
  <si>
    <t>MN 20/7 thị trấn</t>
  </si>
  <si>
    <t>MN Họa Mi</t>
  </si>
  <si>
    <t>MN Hoa Ban</t>
  </si>
  <si>
    <t>MN Quài Cang</t>
  </si>
  <si>
    <t>MN Quài Nưa</t>
  </si>
  <si>
    <t>MN Sơn Ca</t>
  </si>
  <si>
    <t>MN Mùn Chung</t>
  </si>
  <si>
    <t>MN Sao Mai</t>
  </si>
  <si>
    <t>MN Mường Mùn</t>
  </si>
  <si>
    <t>MN An Bình</t>
  </si>
  <si>
    <t>MN Pú Xi</t>
  </si>
  <si>
    <t xml:space="preserve">MN Rạng Đông </t>
  </si>
  <si>
    <t>MN Nậm Din</t>
  </si>
  <si>
    <t>MN Phình Sáng</t>
  </si>
  <si>
    <t>MN Ta Ma</t>
  </si>
  <si>
    <t>MN Tỏa Tình</t>
  </si>
  <si>
    <t>MN Tênh Phông</t>
  </si>
  <si>
    <t>MN Chiềng Sinh</t>
  </si>
  <si>
    <t>MN Bình Minh</t>
  </si>
  <si>
    <t>MN Nà Sáy</t>
  </si>
  <si>
    <t>MN Khong Hin</t>
  </si>
  <si>
    <t>MN Mường Thín</t>
  </si>
  <si>
    <t>MN Pú Nhung</t>
  </si>
  <si>
    <t>Tiểu học</t>
  </si>
  <si>
    <t>TH số 1 thị trấn TG</t>
  </si>
  <si>
    <t>TH số 2 thị trấn TG</t>
  </si>
  <si>
    <t>TH Xuân Ban</t>
  </si>
  <si>
    <t>TH Quài Tở</t>
  </si>
  <si>
    <t>TH Quài Cang</t>
  </si>
  <si>
    <t>TH số 2 Quài Cang</t>
  </si>
  <si>
    <t>TH số 1 Quài Nưa</t>
  </si>
  <si>
    <t>TH số 2 Quài Nưa</t>
  </si>
  <si>
    <t>TH Mùn Chung</t>
  </si>
  <si>
    <t>TH Mường Mùn</t>
  </si>
  <si>
    <t xml:space="preserve">TH Nậm Mức </t>
  </si>
  <si>
    <t xml:space="preserve">PTDTBT TH Rạng Đông </t>
  </si>
  <si>
    <t>PTDTBT TH Nậm Din</t>
  </si>
  <si>
    <t>TH Phình Sáng</t>
  </si>
  <si>
    <t>PTDTBT TH Ta Ma</t>
  </si>
  <si>
    <t>TH Chiềng Sinh</t>
  </si>
  <si>
    <t>TH Bình Minh</t>
  </si>
  <si>
    <t>TH Khong Hin</t>
  </si>
  <si>
    <t>TH Mường Thín</t>
  </si>
  <si>
    <t>TH Pú Nhung</t>
  </si>
  <si>
    <t>THCS</t>
  </si>
  <si>
    <t>THCS thị trấn TG</t>
  </si>
  <si>
    <t>THCS Quài Cang</t>
  </si>
  <si>
    <t>THCS Quài Nưa</t>
  </si>
  <si>
    <t>PTDTBT THCS Mùn Chung</t>
  </si>
  <si>
    <t>PTDTBT Tiểu học và THCS Pú Xi</t>
  </si>
  <si>
    <t>PTDTBT THCS Mường Mùn</t>
  </si>
  <si>
    <t>THCS Rạng Đông</t>
  </si>
  <si>
    <t>PTDTBT THCS Phình Sáng</t>
  </si>
  <si>
    <t>PTDTBT THCS Ta Ma</t>
  </si>
  <si>
    <t>Tiểu học và THCS Tỏa Tình</t>
  </si>
  <si>
    <t>PTDTBT Tiểu học và THCS Tênh Phông</t>
  </si>
  <si>
    <t>THCS Chiềng Sinh</t>
  </si>
  <si>
    <t>THCS Chiềng Đông</t>
  </si>
  <si>
    <t>THCS Khong Hin</t>
  </si>
  <si>
    <t>THCS Mường Thín</t>
  </si>
  <si>
    <t>THCS Vừ A Dính</t>
  </si>
  <si>
    <t>PTDTBT TH Nà Tòng</t>
  </si>
  <si>
    <t>TH và THCS Nà Sáy</t>
  </si>
  <si>
    <t>Đơn vị sự nghiệp công lập tự đảm bảo một phần chi thường xuyên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</si>
</sst>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8"/>
      <color theme="1"/>
      <name val="Times New Roman"/>
      <family val="1"/>
    </font>
    <font>
      <i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i/>
      <sz val="14"/>
      <color theme="1"/>
      <name val="Times New Roman"/>
      <family val="1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sz val="12"/>
      <name val="Times New Roman"/>
      <family val="1"/>
      <charset val="163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21" fillId="0" borderId="0"/>
  </cellStyleXfs>
  <cellXfs count="154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/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8" fillId="0" borderId="0" xfId="0" applyFont="1"/>
    <xf numFmtId="0" fontId="7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0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/>
    </xf>
    <xf numFmtId="0" fontId="20" fillId="0" borderId="14" xfId="0" applyFont="1" applyFill="1" applyBorder="1" applyAlignment="1">
      <alignment horizontal="left" vertical="center" shrinkToFit="1"/>
    </xf>
    <xf numFmtId="0" fontId="20" fillId="0" borderId="15" xfId="0" applyFont="1" applyFill="1" applyBorder="1" applyAlignment="1">
      <alignment horizontal="left" vertical="center" shrinkToFit="1"/>
    </xf>
    <xf numFmtId="0" fontId="20" fillId="0" borderId="16" xfId="0" applyFont="1" applyFill="1" applyBorder="1" applyAlignment="1">
      <alignment horizontal="left" vertical="center" shrinkToFit="1"/>
    </xf>
    <xf numFmtId="0" fontId="20" fillId="0" borderId="17" xfId="0" applyFont="1" applyFill="1" applyBorder="1" applyAlignment="1">
      <alignment horizontal="left" vertical="center" shrinkToFit="1"/>
    </xf>
    <xf numFmtId="0" fontId="20" fillId="0" borderId="18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0" fillId="0" borderId="0" xfId="0" applyFill="1"/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1" fillId="0" borderId="0" xfId="0" applyFont="1" applyFill="1"/>
    <xf numFmtId="0" fontId="4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/>
    <xf numFmtId="0" fontId="2" fillId="2" borderId="13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13" xfId="0" applyFont="1" applyBorder="1" applyAlignment="1">
      <alignment horizontal="left" vertical="center" wrapText="1"/>
    </xf>
    <xf numFmtId="0" fontId="4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wrapText="1"/>
    </xf>
    <xf numFmtId="0" fontId="4" fillId="2" borderId="13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wrapText="1"/>
    </xf>
    <xf numFmtId="0" fontId="4" fillId="2" borderId="6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1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left" vertical="center" shrinkToFi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0" fillId="2" borderId="0" xfId="0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 shrinkToFit="1"/>
    </xf>
    <xf numFmtId="0" fontId="19" fillId="0" borderId="0" xfId="0" applyFont="1" applyAlignment="1">
      <alignment horizontal="center"/>
    </xf>
    <xf numFmtId="0" fontId="16" fillId="0" borderId="0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zoomScale="85" zoomScaleNormal="85" workbookViewId="0">
      <selection activeCell="E3" sqref="E3"/>
    </sheetView>
  </sheetViews>
  <sheetFormatPr defaultRowHeight="14.4" x14ac:dyDescent="0.3"/>
  <cols>
    <col min="1" max="1" width="5.6640625" customWidth="1"/>
    <col min="2" max="2" width="35.44140625" customWidth="1"/>
    <col min="3" max="3" width="8" customWidth="1"/>
    <col min="6" max="6" width="12.33203125" customWidth="1"/>
    <col min="8" max="8" width="10.5546875" customWidth="1"/>
    <col min="9" max="9" width="12" customWidth="1"/>
    <col min="11" max="11" width="11" customWidth="1"/>
    <col min="12" max="12" width="12.44140625" customWidth="1"/>
    <col min="13" max="13" width="13.88671875" customWidth="1"/>
  </cols>
  <sheetData>
    <row r="1" spans="1:13" ht="16.8" x14ac:dyDescent="0.3">
      <c r="A1" s="120" t="s">
        <v>78</v>
      </c>
      <c r="B1" s="120"/>
      <c r="C1" s="1"/>
      <c r="D1" s="1"/>
      <c r="E1" s="1"/>
      <c r="F1" s="1"/>
      <c r="G1" s="1"/>
      <c r="H1" s="1"/>
      <c r="I1" s="1"/>
      <c r="J1" s="1"/>
      <c r="K1" s="1"/>
      <c r="L1" s="4" t="s">
        <v>19</v>
      </c>
      <c r="M1" s="1"/>
    </row>
    <row r="2" spans="1:13" ht="16.8" x14ac:dyDescent="0.3">
      <c r="A2" s="120" t="s">
        <v>79</v>
      </c>
      <c r="B2" s="120"/>
      <c r="C2" s="1"/>
      <c r="D2" s="1"/>
      <c r="E2" s="1"/>
      <c r="F2" s="1"/>
      <c r="G2" s="1"/>
      <c r="H2" s="1"/>
      <c r="I2" s="1"/>
      <c r="J2" s="1"/>
      <c r="K2" s="1"/>
      <c r="L2" s="4"/>
      <c r="M2" s="1"/>
    </row>
    <row r="3" spans="1:13" ht="16.8" x14ac:dyDescent="0.3">
      <c r="A3" s="36"/>
      <c r="B3" s="36"/>
      <c r="C3" s="1"/>
      <c r="D3" s="1"/>
      <c r="E3" s="1"/>
      <c r="F3" s="1"/>
      <c r="G3" s="1"/>
      <c r="H3" s="1"/>
      <c r="I3" s="1"/>
      <c r="J3" s="1"/>
      <c r="K3" s="1"/>
      <c r="L3" s="4"/>
      <c r="M3" s="1"/>
    </row>
    <row r="4" spans="1:13" ht="26.25" customHeight="1" x14ac:dyDescent="0.3">
      <c r="A4" s="122" t="s">
        <v>0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ht="39.75" customHeight="1" x14ac:dyDescent="0.3">
      <c r="A5" s="124" t="s">
        <v>76</v>
      </c>
      <c r="B5" s="123" t="s">
        <v>1</v>
      </c>
      <c r="C5" s="128" t="s">
        <v>11</v>
      </c>
      <c r="D5" s="123" t="s">
        <v>2</v>
      </c>
      <c r="E5" s="123"/>
      <c r="F5" s="123"/>
      <c r="G5" s="131" t="s">
        <v>7</v>
      </c>
      <c r="H5" s="132"/>
      <c r="I5" s="133"/>
      <c r="J5" s="123" t="s">
        <v>9</v>
      </c>
      <c r="K5" s="123"/>
      <c r="L5" s="123"/>
      <c r="M5" s="125" t="s">
        <v>10</v>
      </c>
    </row>
    <row r="6" spans="1:13" ht="15.6" x14ac:dyDescent="0.3">
      <c r="A6" s="124"/>
      <c r="B6" s="123"/>
      <c r="C6" s="129"/>
      <c r="D6" s="128" t="s">
        <v>3</v>
      </c>
      <c r="E6" s="124" t="s">
        <v>4</v>
      </c>
      <c r="F6" s="124"/>
      <c r="G6" s="124" t="s">
        <v>3</v>
      </c>
      <c r="H6" s="124" t="s">
        <v>4</v>
      </c>
      <c r="I6" s="124"/>
      <c r="J6" s="124" t="s">
        <v>3</v>
      </c>
      <c r="K6" s="124" t="s">
        <v>4</v>
      </c>
      <c r="L6" s="124"/>
      <c r="M6" s="126"/>
    </row>
    <row r="7" spans="1:13" ht="69" customHeight="1" x14ac:dyDescent="0.3">
      <c r="A7" s="124"/>
      <c r="B7" s="123"/>
      <c r="C7" s="130"/>
      <c r="D7" s="130"/>
      <c r="E7" s="9" t="s">
        <v>5</v>
      </c>
      <c r="F7" s="9" t="s">
        <v>6</v>
      </c>
      <c r="G7" s="124"/>
      <c r="H7" s="9" t="s">
        <v>8</v>
      </c>
      <c r="I7" s="9" t="s">
        <v>6</v>
      </c>
      <c r="J7" s="124"/>
      <c r="K7" s="9" t="s">
        <v>8</v>
      </c>
      <c r="L7" s="9" t="s">
        <v>6</v>
      </c>
      <c r="M7" s="127"/>
    </row>
    <row r="8" spans="1:13" s="20" customFormat="1" ht="15" customHeight="1" x14ac:dyDescent="0.25">
      <c r="A8" s="19">
        <v>1</v>
      </c>
      <c r="B8" s="19">
        <v>2</v>
      </c>
      <c r="C8" s="19">
        <v>3</v>
      </c>
      <c r="D8" s="19" t="s">
        <v>12</v>
      </c>
      <c r="E8" s="19">
        <v>5</v>
      </c>
      <c r="F8" s="19">
        <v>6</v>
      </c>
      <c r="G8" s="19" t="s">
        <v>13</v>
      </c>
      <c r="H8" s="19">
        <v>8</v>
      </c>
      <c r="I8" s="19">
        <v>9</v>
      </c>
      <c r="J8" s="19" t="s">
        <v>14</v>
      </c>
      <c r="K8" s="19">
        <v>11</v>
      </c>
      <c r="L8" s="19">
        <v>12</v>
      </c>
      <c r="M8" s="19">
        <v>13</v>
      </c>
    </row>
    <row r="9" spans="1:13" s="2" customFormat="1" ht="20.25" customHeight="1" x14ac:dyDescent="0.3">
      <c r="A9" s="16" t="s">
        <v>15</v>
      </c>
      <c r="B9" s="17" t="s">
        <v>16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s="2" customFormat="1" ht="24.75" customHeight="1" x14ac:dyDescent="0.3">
      <c r="A10" s="16" t="s">
        <v>17</v>
      </c>
      <c r="B10" s="17" t="s">
        <v>18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s="24" customFormat="1" ht="30.75" customHeight="1" x14ac:dyDescent="0.3">
      <c r="A11" s="21">
        <v>1</v>
      </c>
      <c r="B11" s="22" t="s">
        <v>63</v>
      </c>
      <c r="C11" s="21">
        <v>1</v>
      </c>
      <c r="D11" s="21">
        <f>E11+F11</f>
        <v>23</v>
      </c>
      <c r="E11" s="21">
        <v>21</v>
      </c>
      <c r="F11" s="21">
        <v>2</v>
      </c>
      <c r="G11" s="21">
        <f>H11+I11</f>
        <v>20</v>
      </c>
      <c r="H11" s="23">
        <v>18</v>
      </c>
      <c r="I11" s="21">
        <v>2</v>
      </c>
      <c r="J11" s="21">
        <f>K11+L11</f>
        <v>3</v>
      </c>
      <c r="K11" s="21">
        <f>E11-H11</f>
        <v>3</v>
      </c>
      <c r="L11" s="21">
        <f>F11-I11</f>
        <v>0</v>
      </c>
      <c r="M11" s="14" t="s">
        <v>85</v>
      </c>
    </row>
    <row r="12" spans="1:13" s="24" customFormat="1" ht="30.75" customHeight="1" x14ac:dyDescent="0.3">
      <c r="A12" s="25">
        <v>2</v>
      </c>
      <c r="B12" s="26" t="s">
        <v>64</v>
      </c>
      <c r="C12" s="25">
        <v>1</v>
      </c>
      <c r="D12" s="25">
        <f t="shared" ref="D12:D23" si="0">E12+F12</f>
        <v>8</v>
      </c>
      <c r="E12" s="27">
        <v>8</v>
      </c>
      <c r="F12" s="25">
        <v>0</v>
      </c>
      <c r="G12" s="25">
        <f t="shared" ref="G12:G23" si="1">H12+I12</f>
        <v>7</v>
      </c>
      <c r="H12" s="28">
        <v>7</v>
      </c>
      <c r="I12" s="25">
        <v>0</v>
      </c>
      <c r="J12" s="25">
        <f t="shared" ref="J12:J23" si="2">K12+L12</f>
        <v>1</v>
      </c>
      <c r="K12" s="25">
        <f t="shared" ref="K12:K23" si="3">E12-H12</f>
        <v>1</v>
      </c>
      <c r="L12" s="25">
        <f t="shared" ref="L12:L23" si="4">F12-I12</f>
        <v>0</v>
      </c>
      <c r="M12" s="25"/>
    </row>
    <row r="13" spans="1:13" s="24" customFormat="1" ht="30.75" customHeight="1" x14ac:dyDescent="0.3">
      <c r="A13" s="25">
        <v>3</v>
      </c>
      <c r="B13" s="26" t="s">
        <v>65</v>
      </c>
      <c r="C13" s="25">
        <v>1</v>
      </c>
      <c r="D13" s="25">
        <f t="shared" si="0"/>
        <v>10</v>
      </c>
      <c r="E13" s="27">
        <v>10</v>
      </c>
      <c r="F13" s="25">
        <v>0</v>
      </c>
      <c r="G13" s="25">
        <f t="shared" si="1"/>
        <v>7</v>
      </c>
      <c r="H13" s="28">
        <v>7</v>
      </c>
      <c r="I13" s="25">
        <v>0</v>
      </c>
      <c r="J13" s="25">
        <f t="shared" si="2"/>
        <v>3</v>
      </c>
      <c r="K13" s="25">
        <f t="shared" si="3"/>
        <v>3</v>
      </c>
      <c r="L13" s="25">
        <f t="shared" si="4"/>
        <v>0</v>
      </c>
      <c r="M13" s="25"/>
    </row>
    <row r="14" spans="1:13" s="24" customFormat="1" ht="30.75" customHeight="1" x14ac:dyDescent="0.3">
      <c r="A14" s="25">
        <v>4</v>
      </c>
      <c r="B14" s="26" t="s">
        <v>66</v>
      </c>
      <c r="C14" s="25">
        <v>1</v>
      </c>
      <c r="D14" s="25">
        <f t="shared" si="0"/>
        <v>8</v>
      </c>
      <c r="E14" s="27">
        <v>8</v>
      </c>
      <c r="F14" s="25">
        <v>0</v>
      </c>
      <c r="G14" s="25">
        <f t="shared" si="1"/>
        <v>8</v>
      </c>
      <c r="H14" s="28">
        <v>8</v>
      </c>
      <c r="I14" s="25">
        <v>0</v>
      </c>
      <c r="J14" s="25">
        <f t="shared" si="2"/>
        <v>0</v>
      </c>
      <c r="K14" s="25">
        <f t="shared" si="3"/>
        <v>0</v>
      </c>
      <c r="L14" s="25">
        <f t="shared" si="4"/>
        <v>0</v>
      </c>
      <c r="M14" s="25"/>
    </row>
    <row r="15" spans="1:13" s="24" customFormat="1" ht="30.75" customHeight="1" x14ac:dyDescent="0.3">
      <c r="A15" s="25">
        <v>5</v>
      </c>
      <c r="B15" s="26" t="s">
        <v>67</v>
      </c>
      <c r="C15" s="25">
        <v>1</v>
      </c>
      <c r="D15" s="25">
        <f t="shared" si="0"/>
        <v>9</v>
      </c>
      <c r="E15" s="27">
        <v>9</v>
      </c>
      <c r="F15" s="25">
        <v>0</v>
      </c>
      <c r="G15" s="25">
        <f t="shared" si="1"/>
        <v>8</v>
      </c>
      <c r="H15" s="28">
        <v>8</v>
      </c>
      <c r="I15" s="25">
        <v>0</v>
      </c>
      <c r="J15" s="25">
        <f t="shared" si="2"/>
        <v>1</v>
      </c>
      <c r="K15" s="25">
        <f t="shared" si="3"/>
        <v>1</v>
      </c>
      <c r="L15" s="25">
        <f t="shared" si="4"/>
        <v>0</v>
      </c>
      <c r="M15" s="25"/>
    </row>
    <row r="16" spans="1:13" s="24" customFormat="1" ht="30.75" customHeight="1" x14ac:dyDescent="0.3">
      <c r="A16" s="25">
        <v>6</v>
      </c>
      <c r="B16" s="26" t="s">
        <v>68</v>
      </c>
      <c r="C16" s="25">
        <v>1</v>
      </c>
      <c r="D16" s="25">
        <f t="shared" si="0"/>
        <v>5</v>
      </c>
      <c r="E16" s="27">
        <v>5</v>
      </c>
      <c r="F16" s="25">
        <v>0</v>
      </c>
      <c r="G16" s="25">
        <f t="shared" si="1"/>
        <v>5</v>
      </c>
      <c r="H16" s="28">
        <v>5</v>
      </c>
      <c r="I16" s="25">
        <v>0</v>
      </c>
      <c r="J16" s="25">
        <f t="shared" si="2"/>
        <v>0</v>
      </c>
      <c r="K16" s="25">
        <f t="shared" si="3"/>
        <v>0</v>
      </c>
      <c r="L16" s="25">
        <f t="shared" si="4"/>
        <v>0</v>
      </c>
      <c r="M16" s="25"/>
    </row>
    <row r="17" spans="1:13" s="24" customFormat="1" ht="30.75" customHeight="1" x14ac:dyDescent="0.3">
      <c r="A17" s="25">
        <v>7</v>
      </c>
      <c r="B17" s="26" t="s">
        <v>69</v>
      </c>
      <c r="C17" s="25">
        <v>1</v>
      </c>
      <c r="D17" s="25">
        <f t="shared" si="0"/>
        <v>6</v>
      </c>
      <c r="E17" s="27">
        <v>6</v>
      </c>
      <c r="F17" s="25">
        <v>0</v>
      </c>
      <c r="G17" s="25">
        <f t="shared" si="1"/>
        <v>5</v>
      </c>
      <c r="H17" s="28">
        <v>5</v>
      </c>
      <c r="I17" s="25">
        <v>0</v>
      </c>
      <c r="J17" s="25">
        <f t="shared" si="2"/>
        <v>1</v>
      </c>
      <c r="K17" s="25">
        <f t="shared" si="3"/>
        <v>1</v>
      </c>
      <c r="L17" s="25">
        <f t="shared" si="4"/>
        <v>0</v>
      </c>
      <c r="M17" s="25"/>
    </row>
    <row r="18" spans="1:13" s="24" customFormat="1" ht="30.75" customHeight="1" x14ac:dyDescent="0.3">
      <c r="A18" s="25">
        <v>8</v>
      </c>
      <c r="B18" s="26" t="s">
        <v>70</v>
      </c>
      <c r="C18" s="25">
        <v>1</v>
      </c>
      <c r="D18" s="25">
        <f t="shared" si="0"/>
        <v>7</v>
      </c>
      <c r="E18" s="27">
        <v>7</v>
      </c>
      <c r="F18" s="25">
        <v>0</v>
      </c>
      <c r="G18" s="25">
        <f t="shared" si="1"/>
        <v>7</v>
      </c>
      <c r="H18" s="28">
        <v>7</v>
      </c>
      <c r="I18" s="25">
        <v>0</v>
      </c>
      <c r="J18" s="25">
        <f t="shared" si="2"/>
        <v>0</v>
      </c>
      <c r="K18" s="25">
        <f t="shared" si="3"/>
        <v>0</v>
      </c>
      <c r="L18" s="25">
        <f t="shared" si="4"/>
        <v>0</v>
      </c>
      <c r="M18" s="25"/>
    </row>
    <row r="19" spans="1:13" s="24" customFormat="1" ht="30.75" customHeight="1" x14ac:dyDescent="0.3">
      <c r="A19" s="25">
        <v>9</v>
      </c>
      <c r="B19" s="26" t="s">
        <v>71</v>
      </c>
      <c r="C19" s="25">
        <v>1</v>
      </c>
      <c r="D19" s="25">
        <f t="shared" si="0"/>
        <v>4</v>
      </c>
      <c r="E19" s="27">
        <v>4</v>
      </c>
      <c r="F19" s="25">
        <v>0</v>
      </c>
      <c r="G19" s="25">
        <v>3</v>
      </c>
      <c r="H19" s="28">
        <v>3</v>
      </c>
      <c r="I19" s="25">
        <v>0</v>
      </c>
      <c r="J19" s="25">
        <f t="shared" si="2"/>
        <v>1</v>
      </c>
      <c r="K19" s="25">
        <f t="shared" si="3"/>
        <v>1</v>
      </c>
      <c r="L19" s="25">
        <f t="shared" si="4"/>
        <v>0</v>
      </c>
      <c r="M19" s="25"/>
    </row>
    <row r="20" spans="1:13" s="24" customFormat="1" ht="30.75" customHeight="1" x14ac:dyDescent="0.3">
      <c r="A20" s="25">
        <v>10</v>
      </c>
      <c r="B20" s="26" t="s">
        <v>72</v>
      </c>
      <c r="C20" s="25">
        <v>1</v>
      </c>
      <c r="D20" s="25">
        <f t="shared" si="0"/>
        <v>9</v>
      </c>
      <c r="E20" s="27">
        <v>9</v>
      </c>
      <c r="F20" s="25">
        <v>0</v>
      </c>
      <c r="G20" s="25">
        <f t="shared" si="1"/>
        <v>8</v>
      </c>
      <c r="H20" s="28">
        <v>8</v>
      </c>
      <c r="I20" s="25">
        <v>0</v>
      </c>
      <c r="J20" s="25">
        <f t="shared" si="2"/>
        <v>1</v>
      </c>
      <c r="K20" s="25">
        <f t="shared" si="3"/>
        <v>1</v>
      </c>
      <c r="L20" s="25">
        <f t="shared" si="4"/>
        <v>0</v>
      </c>
      <c r="M20" s="25"/>
    </row>
    <row r="21" spans="1:13" s="24" customFormat="1" ht="30.75" customHeight="1" x14ac:dyDescent="0.3">
      <c r="A21" s="25">
        <v>11</v>
      </c>
      <c r="B21" s="26" t="s">
        <v>73</v>
      </c>
      <c r="C21" s="25">
        <v>1</v>
      </c>
      <c r="D21" s="25">
        <f t="shared" si="0"/>
        <v>4</v>
      </c>
      <c r="E21" s="27">
        <v>4</v>
      </c>
      <c r="F21" s="25">
        <v>0</v>
      </c>
      <c r="G21" s="25">
        <v>3</v>
      </c>
      <c r="H21" s="28">
        <v>3</v>
      </c>
      <c r="I21" s="25">
        <v>0</v>
      </c>
      <c r="J21" s="25">
        <f t="shared" si="2"/>
        <v>1</v>
      </c>
      <c r="K21" s="25">
        <f t="shared" si="3"/>
        <v>1</v>
      </c>
      <c r="L21" s="25">
        <f t="shared" si="4"/>
        <v>0</v>
      </c>
      <c r="M21" s="25"/>
    </row>
    <row r="22" spans="1:13" s="24" customFormat="1" ht="30.75" customHeight="1" x14ac:dyDescent="0.3">
      <c r="A22" s="25">
        <v>12</v>
      </c>
      <c r="B22" s="26" t="s">
        <v>74</v>
      </c>
      <c r="C22" s="25">
        <v>1</v>
      </c>
      <c r="D22" s="25">
        <f t="shared" si="0"/>
        <v>2</v>
      </c>
      <c r="E22" s="27">
        <v>2</v>
      </c>
      <c r="F22" s="25">
        <v>0</v>
      </c>
      <c r="G22" s="25">
        <f t="shared" si="1"/>
        <v>1</v>
      </c>
      <c r="H22" s="28">
        <v>1</v>
      </c>
      <c r="I22" s="25">
        <v>0</v>
      </c>
      <c r="J22" s="25">
        <f t="shared" si="2"/>
        <v>1</v>
      </c>
      <c r="K22" s="25">
        <f t="shared" si="3"/>
        <v>1</v>
      </c>
      <c r="L22" s="25">
        <f t="shared" si="4"/>
        <v>0</v>
      </c>
      <c r="M22" s="25"/>
    </row>
    <row r="23" spans="1:13" s="24" customFormat="1" ht="30.75" customHeight="1" x14ac:dyDescent="0.3">
      <c r="A23" s="29">
        <v>13</v>
      </c>
      <c r="B23" s="30" t="s">
        <v>75</v>
      </c>
      <c r="C23" s="29">
        <v>1</v>
      </c>
      <c r="D23" s="29">
        <f t="shared" si="0"/>
        <v>4</v>
      </c>
      <c r="E23" s="31">
        <v>4</v>
      </c>
      <c r="F23" s="29">
        <v>0</v>
      </c>
      <c r="G23" s="29">
        <f t="shared" si="1"/>
        <v>4</v>
      </c>
      <c r="H23" s="32">
        <v>4</v>
      </c>
      <c r="I23" s="29">
        <v>0</v>
      </c>
      <c r="J23" s="29">
        <f t="shared" si="2"/>
        <v>0</v>
      </c>
      <c r="K23" s="29">
        <f t="shared" si="3"/>
        <v>0</v>
      </c>
      <c r="L23" s="29">
        <f t="shared" si="4"/>
        <v>0</v>
      </c>
      <c r="M23" s="29"/>
    </row>
    <row r="24" spans="1:13" s="35" customFormat="1" ht="23.25" customHeight="1" x14ac:dyDescent="0.3">
      <c r="A24" s="33"/>
      <c r="B24" s="34" t="s">
        <v>77</v>
      </c>
      <c r="C24" s="33"/>
      <c r="D24" s="9">
        <f>SUM(D11:D23)</f>
        <v>99</v>
      </c>
      <c r="E24" s="9">
        <f t="shared" ref="E24:F24" si="5">SUM(E11:E23)</f>
        <v>97</v>
      </c>
      <c r="F24" s="9">
        <f t="shared" si="5"/>
        <v>2</v>
      </c>
      <c r="G24" s="9">
        <f t="shared" ref="G24" si="6">SUM(G11:G23)</f>
        <v>86</v>
      </c>
      <c r="H24" s="9">
        <f t="shared" ref="H24" si="7">SUM(H11:H23)</f>
        <v>84</v>
      </c>
      <c r="I24" s="9">
        <f t="shared" ref="I24" si="8">SUM(I11:I23)</f>
        <v>2</v>
      </c>
      <c r="J24" s="9">
        <f t="shared" ref="J24" si="9">SUM(J11:J23)</f>
        <v>13</v>
      </c>
      <c r="K24" s="9">
        <f t="shared" ref="K24" si="10">SUM(K11:K23)</f>
        <v>13</v>
      </c>
      <c r="L24" s="9">
        <f t="shared" ref="L24" si="11">SUM(L11:L23)</f>
        <v>0</v>
      </c>
      <c r="M24" s="9">
        <f t="shared" ref="M24" si="12">SUM(M11:M23)</f>
        <v>0</v>
      </c>
    </row>
    <row r="25" spans="1:13" s="35" customFormat="1" ht="12.75" customHeight="1" x14ac:dyDescent="0.3">
      <c r="A25" s="37"/>
      <c r="B25" s="38"/>
      <c r="C25" s="37"/>
      <c r="D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1:13" ht="16.8" x14ac:dyDescent="0.3">
      <c r="H26" s="120" t="s">
        <v>80</v>
      </c>
      <c r="I26" s="120"/>
      <c r="J26" s="120"/>
      <c r="K26" s="120"/>
      <c r="L26" s="120"/>
      <c r="M26" s="120"/>
    </row>
    <row r="27" spans="1:13" ht="16.8" x14ac:dyDescent="0.3">
      <c r="H27" s="120" t="s">
        <v>81</v>
      </c>
      <c r="I27" s="120"/>
      <c r="J27" s="120"/>
      <c r="K27" s="120"/>
      <c r="L27" s="120"/>
      <c r="M27" s="120"/>
    </row>
    <row r="28" spans="1:13" ht="18" x14ac:dyDescent="0.35">
      <c r="H28" s="40"/>
      <c r="I28" s="40"/>
      <c r="J28" s="40"/>
      <c r="K28" s="40"/>
      <c r="L28" s="40"/>
      <c r="M28" s="40"/>
    </row>
    <row r="29" spans="1:13" ht="18" x14ac:dyDescent="0.35">
      <c r="H29" s="40"/>
      <c r="I29" s="40"/>
      <c r="J29" s="40"/>
      <c r="K29" s="40"/>
      <c r="L29" s="40"/>
      <c r="M29" s="40"/>
    </row>
    <row r="30" spans="1:13" ht="18" x14ac:dyDescent="0.35">
      <c r="H30" s="40"/>
      <c r="I30" s="40"/>
      <c r="J30" s="40"/>
      <c r="K30" s="40"/>
      <c r="L30" s="40"/>
      <c r="M30" s="40"/>
    </row>
    <row r="31" spans="1:13" ht="18" x14ac:dyDescent="0.35">
      <c r="H31" s="40"/>
      <c r="I31" s="40"/>
      <c r="J31" s="40"/>
      <c r="K31" s="40"/>
      <c r="L31" s="40"/>
      <c r="M31" s="40"/>
    </row>
    <row r="32" spans="1:13" ht="18" x14ac:dyDescent="0.35">
      <c r="H32" s="40"/>
      <c r="I32" s="40"/>
      <c r="J32" s="40"/>
      <c r="K32" s="40"/>
      <c r="L32" s="40"/>
      <c r="M32" s="40"/>
    </row>
    <row r="33" spans="8:13" ht="18" x14ac:dyDescent="0.35">
      <c r="H33" s="40"/>
      <c r="I33" s="40"/>
      <c r="J33" s="40"/>
      <c r="K33" s="40"/>
      <c r="L33" s="40"/>
      <c r="M33" s="40"/>
    </row>
    <row r="34" spans="8:13" ht="17.399999999999999" x14ac:dyDescent="0.3">
      <c r="H34" s="121" t="s">
        <v>82</v>
      </c>
      <c r="I34" s="121"/>
      <c r="J34" s="121"/>
      <c r="K34" s="121"/>
      <c r="L34" s="121"/>
      <c r="M34" s="121"/>
    </row>
  </sheetData>
  <mergeCells count="19">
    <mergeCell ref="D6:D7"/>
    <mergeCell ref="G6:G7"/>
    <mergeCell ref="G5:I5"/>
    <mergeCell ref="A2:B2"/>
    <mergeCell ref="H26:M26"/>
    <mergeCell ref="H27:M27"/>
    <mergeCell ref="H34:M34"/>
    <mergeCell ref="A1:B1"/>
    <mergeCell ref="A4:M4"/>
    <mergeCell ref="J5:L5"/>
    <mergeCell ref="J6:J7"/>
    <mergeCell ref="H6:I6"/>
    <mergeCell ref="K6:L6"/>
    <mergeCell ref="M5:M7"/>
    <mergeCell ref="C5:C7"/>
    <mergeCell ref="E6:F6"/>
    <mergeCell ref="A5:A7"/>
    <mergeCell ref="B5:B7"/>
    <mergeCell ref="D5:F5"/>
  </mergeCells>
  <pageMargins left="0.41" right="0.26" top="0.92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16" workbookViewId="0">
      <selection activeCell="F30" sqref="F30"/>
    </sheetView>
  </sheetViews>
  <sheetFormatPr defaultRowHeight="14.4" x14ac:dyDescent="0.3"/>
  <cols>
    <col min="1" max="1" width="6" customWidth="1"/>
    <col min="2" max="2" width="27" customWidth="1"/>
    <col min="3" max="3" width="12.33203125" customWidth="1"/>
    <col min="4" max="4" width="9.33203125" customWidth="1"/>
    <col min="5" max="6" width="10.33203125" customWidth="1"/>
    <col min="7" max="7" width="8.33203125" customWidth="1"/>
    <col min="8" max="8" width="10" customWidth="1"/>
  </cols>
  <sheetData>
    <row r="1" spans="1:8" ht="16.8" x14ac:dyDescent="0.3">
      <c r="A1" s="120" t="s">
        <v>83</v>
      </c>
      <c r="B1" s="120"/>
      <c r="C1" s="1"/>
      <c r="D1" s="1"/>
      <c r="E1" s="1"/>
      <c r="F1" s="1"/>
      <c r="G1" s="4" t="s">
        <v>33</v>
      </c>
      <c r="H1" s="1"/>
    </row>
    <row r="2" spans="1:8" ht="16.8" x14ac:dyDescent="0.3">
      <c r="A2" s="120" t="s">
        <v>79</v>
      </c>
      <c r="B2" s="120"/>
      <c r="C2" s="1"/>
      <c r="D2" s="1"/>
      <c r="E2" s="1"/>
      <c r="F2" s="1"/>
      <c r="G2" s="4"/>
      <c r="H2" s="1"/>
    </row>
    <row r="3" spans="1:8" ht="9.75" customHeight="1" x14ac:dyDescent="0.3">
      <c r="A3" s="36"/>
      <c r="B3" s="36"/>
      <c r="C3" s="1"/>
      <c r="D3" s="1"/>
      <c r="E3" s="1"/>
      <c r="F3" s="1"/>
      <c r="G3" s="4"/>
      <c r="H3" s="1"/>
    </row>
    <row r="4" spans="1:8" ht="21" customHeight="1" x14ac:dyDescent="0.3">
      <c r="A4" s="134" t="s">
        <v>20</v>
      </c>
      <c r="B4" s="134"/>
      <c r="C4" s="134"/>
      <c r="D4" s="134"/>
      <c r="E4" s="134"/>
      <c r="F4" s="134"/>
      <c r="G4" s="134"/>
      <c r="H4" s="134"/>
    </row>
    <row r="5" spans="1:8" ht="7.5" customHeight="1" x14ac:dyDescent="0.3">
      <c r="A5" s="8"/>
      <c r="B5" s="8"/>
      <c r="C5" s="8"/>
      <c r="D5" s="8"/>
      <c r="E5" s="8"/>
      <c r="F5" s="8"/>
      <c r="G5" s="8"/>
      <c r="H5" s="8"/>
    </row>
    <row r="6" spans="1:8" ht="18.75" customHeight="1" x14ac:dyDescent="0.3">
      <c r="A6" s="135" t="s">
        <v>21</v>
      </c>
      <c r="B6" s="136" t="s">
        <v>32</v>
      </c>
      <c r="C6" s="135" t="s">
        <v>22</v>
      </c>
      <c r="D6" s="135"/>
      <c r="E6" s="135"/>
      <c r="F6" s="135"/>
      <c r="G6" s="135"/>
      <c r="H6" s="135"/>
    </row>
    <row r="7" spans="1:8" ht="13.95" customHeight="1" x14ac:dyDescent="0.3">
      <c r="A7" s="135"/>
      <c r="B7" s="135"/>
      <c r="C7" s="135" t="s">
        <v>3</v>
      </c>
      <c r="D7" s="135" t="s">
        <v>4</v>
      </c>
      <c r="E7" s="135"/>
      <c r="F7" s="135"/>
      <c r="G7" s="135"/>
      <c r="H7" s="135"/>
    </row>
    <row r="8" spans="1:8" ht="121.5" customHeight="1" x14ac:dyDescent="0.3">
      <c r="A8" s="135"/>
      <c r="B8" s="135"/>
      <c r="C8" s="135"/>
      <c r="D8" s="10" t="s">
        <v>27</v>
      </c>
      <c r="E8" s="10" t="s">
        <v>28</v>
      </c>
      <c r="F8" s="10" t="s">
        <v>29</v>
      </c>
      <c r="G8" s="10" t="s">
        <v>30</v>
      </c>
      <c r="H8" s="10" t="s">
        <v>31</v>
      </c>
    </row>
    <row r="9" spans="1:8" s="41" customFormat="1" ht="10.199999999999999" x14ac:dyDescent="0.2">
      <c r="A9" s="18">
        <v>1</v>
      </c>
      <c r="B9" s="18">
        <v>2</v>
      </c>
      <c r="C9" s="46" t="s">
        <v>23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</row>
    <row r="10" spans="1:8" s="2" customFormat="1" ht="21" customHeight="1" x14ac:dyDescent="0.3">
      <c r="A10" s="10" t="s">
        <v>24</v>
      </c>
      <c r="B10" s="45" t="s">
        <v>84</v>
      </c>
      <c r="C10" s="10">
        <f t="shared" ref="C10:H10" si="0">SUM(C11:C23)</f>
        <v>104</v>
      </c>
      <c r="D10" s="10">
        <f t="shared" si="0"/>
        <v>26</v>
      </c>
      <c r="E10" s="10">
        <f t="shared" si="0"/>
        <v>39</v>
      </c>
      <c r="F10" s="10">
        <f t="shared" si="0"/>
        <v>15</v>
      </c>
      <c r="G10" s="10">
        <f t="shared" si="0"/>
        <v>23</v>
      </c>
      <c r="H10" s="10">
        <f t="shared" si="0"/>
        <v>1</v>
      </c>
    </row>
    <row r="11" spans="1:8" ht="33" customHeight="1" x14ac:dyDescent="0.3">
      <c r="A11" s="42">
        <v>2</v>
      </c>
      <c r="B11" s="43" t="s">
        <v>63</v>
      </c>
      <c r="C11" s="42">
        <f t="shared" ref="C11:C23" si="1">SUM(D11:H11)</f>
        <v>16</v>
      </c>
      <c r="D11" s="42">
        <v>2</v>
      </c>
      <c r="E11" s="42">
        <v>0</v>
      </c>
      <c r="F11" s="42">
        <v>2</v>
      </c>
      <c r="G11" s="42">
        <v>11</v>
      </c>
      <c r="H11" s="42">
        <v>1</v>
      </c>
    </row>
    <row r="12" spans="1:8" ht="24" customHeight="1" x14ac:dyDescent="0.3">
      <c r="A12" s="42">
        <v>3</v>
      </c>
      <c r="B12" s="44" t="s">
        <v>64</v>
      </c>
      <c r="C12" s="42">
        <f t="shared" si="1"/>
        <v>10</v>
      </c>
      <c r="D12" s="42">
        <v>2</v>
      </c>
      <c r="E12" s="42">
        <v>0</v>
      </c>
      <c r="F12" s="42">
        <v>7</v>
      </c>
      <c r="G12" s="42">
        <v>1</v>
      </c>
      <c r="H12" s="42">
        <v>0</v>
      </c>
    </row>
    <row r="13" spans="1:8" ht="24" customHeight="1" x14ac:dyDescent="0.3">
      <c r="A13" s="42">
        <v>4</v>
      </c>
      <c r="B13" s="44" t="s">
        <v>65</v>
      </c>
      <c r="C13" s="42">
        <f t="shared" si="1"/>
        <v>6</v>
      </c>
      <c r="D13" s="42">
        <v>2</v>
      </c>
      <c r="E13" s="42">
        <v>0</v>
      </c>
      <c r="F13" s="42">
        <v>3</v>
      </c>
      <c r="G13" s="42">
        <v>1</v>
      </c>
      <c r="H13" s="42">
        <v>0</v>
      </c>
    </row>
    <row r="14" spans="1:8" ht="21.75" customHeight="1" x14ac:dyDescent="0.3">
      <c r="A14" s="42">
        <v>5</v>
      </c>
      <c r="B14" s="44" t="s">
        <v>66</v>
      </c>
      <c r="C14" s="42">
        <f t="shared" si="1"/>
        <v>9</v>
      </c>
      <c r="D14" s="42">
        <v>2</v>
      </c>
      <c r="E14" s="42">
        <v>6</v>
      </c>
      <c r="F14" s="42">
        <v>0</v>
      </c>
      <c r="G14" s="42">
        <v>1</v>
      </c>
      <c r="H14" s="42">
        <v>0</v>
      </c>
    </row>
    <row r="15" spans="1:8" ht="21" customHeight="1" x14ac:dyDescent="0.3">
      <c r="A15" s="42">
        <v>6</v>
      </c>
      <c r="B15" s="44" t="s">
        <v>67</v>
      </c>
      <c r="C15" s="42">
        <f t="shared" si="1"/>
        <v>9</v>
      </c>
      <c r="D15" s="42">
        <v>2</v>
      </c>
      <c r="E15" s="42">
        <v>6</v>
      </c>
      <c r="F15" s="42">
        <v>0</v>
      </c>
      <c r="G15" s="42">
        <v>1</v>
      </c>
      <c r="H15" s="42">
        <v>0</v>
      </c>
    </row>
    <row r="16" spans="1:8" ht="20.25" customHeight="1" x14ac:dyDescent="0.3">
      <c r="A16" s="42">
        <v>7</v>
      </c>
      <c r="B16" s="44" t="s">
        <v>68</v>
      </c>
      <c r="C16" s="42">
        <f t="shared" si="1"/>
        <v>6</v>
      </c>
      <c r="D16" s="42">
        <v>2</v>
      </c>
      <c r="E16" s="42">
        <v>0</v>
      </c>
      <c r="F16" s="42">
        <v>3</v>
      </c>
      <c r="G16" s="42">
        <v>1</v>
      </c>
      <c r="H16" s="42">
        <v>0</v>
      </c>
    </row>
    <row r="17" spans="1:8" ht="31.5" customHeight="1" x14ac:dyDescent="0.3">
      <c r="A17" s="42">
        <v>8</v>
      </c>
      <c r="B17" s="44" t="s">
        <v>69</v>
      </c>
      <c r="C17" s="42">
        <f t="shared" si="1"/>
        <v>6</v>
      </c>
      <c r="D17" s="42">
        <v>2</v>
      </c>
      <c r="E17" s="42">
        <v>3</v>
      </c>
      <c r="F17" s="42">
        <v>0</v>
      </c>
      <c r="G17" s="42">
        <v>1</v>
      </c>
      <c r="H17" s="42">
        <v>0</v>
      </c>
    </row>
    <row r="18" spans="1:8" ht="21" customHeight="1" x14ac:dyDescent="0.3">
      <c r="A18" s="42">
        <v>9</v>
      </c>
      <c r="B18" s="44" t="s">
        <v>70</v>
      </c>
      <c r="C18" s="42">
        <f t="shared" si="1"/>
        <v>8</v>
      </c>
      <c r="D18" s="42">
        <v>2</v>
      </c>
      <c r="E18" s="42">
        <v>5</v>
      </c>
      <c r="F18" s="42">
        <v>0</v>
      </c>
      <c r="G18" s="42">
        <v>1</v>
      </c>
      <c r="H18" s="42">
        <v>0</v>
      </c>
    </row>
    <row r="19" spans="1:8" ht="20.25" customHeight="1" x14ac:dyDescent="0.3">
      <c r="A19" s="42">
        <v>10</v>
      </c>
      <c r="B19" s="44" t="s">
        <v>71</v>
      </c>
      <c r="C19" s="42">
        <f t="shared" si="1"/>
        <v>4</v>
      </c>
      <c r="D19" s="42">
        <v>2</v>
      </c>
      <c r="E19" s="42">
        <v>1</v>
      </c>
      <c r="F19" s="42">
        <v>0</v>
      </c>
      <c r="G19" s="42">
        <v>1</v>
      </c>
      <c r="H19" s="42">
        <v>0</v>
      </c>
    </row>
    <row r="20" spans="1:8" ht="18.75" customHeight="1" x14ac:dyDescent="0.3">
      <c r="A20" s="42">
        <v>11</v>
      </c>
      <c r="B20" s="44" t="s">
        <v>72</v>
      </c>
      <c r="C20" s="42">
        <f t="shared" si="1"/>
        <v>8</v>
      </c>
      <c r="D20" s="42">
        <v>2</v>
      </c>
      <c r="E20" s="42">
        <v>5</v>
      </c>
      <c r="F20" s="42">
        <v>0</v>
      </c>
      <c r="G20" s="42">
        <v>1</v>
      </c>
      <c r="H20" s="42">
        <v>0</v>
      </c>
    </row>
    <row r="21" spans="1:8" ht="18.75" customHeight="1" x14ac:dyDescent="0.3">
      <c r="A21" s="42">
        <v>12</v>
      </c>
      <c r="B21" s="44" t="s">
        <v>73</v>
      </c>
      <c r="C21" s="42">
        <f t="shared" si="1"/>
        <v>7</v>
      </c>
      <c r="D21" s="42">
        <v>2</v>
      </c>
      <c r="E21" s="42">
        <v>4</v>
      </c>
      <c r="F21" s="42">
        <v>0</v>
      </c>
      <c r="G21" s="42">
        <v>1</v>
      </c>
      <c r="H21" s="42">
        <v>0</v>
      </c>
    </row>
    <row r="22" spans="1:8" ht="19.5" customHeight="1" x14ac:dyDescent="0.3">
      <c r="A22" s="42">
        <v>13</v>
      </c>
      <c r="B22" s="44" t="s">
        <v>74</v>
      </c>
      <c r="C22" s="42">
        <f t="shared" si="1"/>
        <v>9</v>
      </c>
      <c r="D22" s="42">
        <v>2</v>
      </c>
      <c r="E22" s="42">
        <v>6</v>
      </c>
      <c r="F22" s="42">
        <v>0</v>
      </c>
      <c r="G22" s="42">
        <v>1</v>
      </c>
      <c r="H22" s="42">
        <v>0</v>
      </c>
    </row>
    <row r="23" spans="1:8" ht="19.5" customHeight="1" x14ac:dyDescent="0.3">
      <c r="A23" s="42">
        <v>14</v>
      </c>
      <c r="B23" s="44" t="s">
        <v>75</v>
      </c>
      <c r="C23" s="42">
        <f t="shared" si="1"/>
        <v>6</v>
      </c>
      <c r="D23" s="42">
        <v>2</v>
      </c>
      <c r="E23" s="42">
        <v>3</v>
      </c>
      <c r="F23" s="42">
        <v>0</v>
      </c>
      <c r="G23" s="42">
        <v>1</v>
      </c>
      <c r="H23" s="42">
        <v>0</v>
      </c>
    </row>
    <row r="24" spans="1:8" ht="14.25" customHeight="1" x14ac:dyDescent="0.3"/>
    <row r="25" spans="1:8" ht="16.8" x14ac:dyDescent="0.3">
      <c r="D25" s="120" t="s">
        <v>80</v>
      </c>
      <c r="E25" s="120"/>
      <c r="F25" s="120"/>
      <c r="G25" s="120"/>
      <c r="H25" s="120"/>
    </row>
    <row r="26" spans="1:8" ht="16.8" x14ac:dyDescent="0.3">
      <c r="D26" s="120" t="s">
        <v>81</v>
      </c>
      <c r="E26" s="120"/>
      <c r="F26" s="120"/>
      <c r="G26" s="120"/>
      <c r="H26" s="120"/>
    </row>
    <row r="27" spans="1:8" x14ac:dyDescent="0.3">
      <c r="D27" s="3"/>
      <c r="E27" s="3"/>
      <c r="F27" s="3"/>
      <c r="G27" s="3"/>
      <c r="H27" s="3"/>
    </row>
    <row r="28" spans="1:8" x14ac:dyDescent="0.3">
      <c r="D28" s="3"/>
      <c r="E28" s="3"/>
      <c r="F28" s="3"/>
      <c r="G28" s="3"/>
      <c r="H28" s="3"/>
    </row>
    <row r="29" spans="1:8" x14ac:dyDescent="0.3">
      <c r="D29" s="3"/>
      <c r="E29" s="3"/>
      <c r="F29" s="3"/>
      <c r="G29" s="3"/>
      <c r="H29" s="3"/>
    </row>
    <row r="30" spans="1:8" x14ac:dyDescent="0.3">
      <c r="D30" s="3"/>
      <c r="E30" s="3"/>
      <c r="F30" s="3"/>
      <c r="G30" s="3"/>
      <c r="H30" s="3"/>
    </row>
    <row r="31" spans="1:8" x14ac:dyDescent="0.3">
      <c r="D31" s="3"/>
      <c r="E31" s="3"/>
      <c r="F31" s="3"/>
      <c r="G31" s="3"/>
      <c r="H31" s="3"/>
    </row>
    <row r="32" spans="1:8" ht="17.399999999999999" x14ac:dyDescent="0.3">
      <c r="D32" s="121" t="s">
        <v>82</v>
      </c>
      <c r="E32" s="121"/>
      <c r="F32" s="121"/>
      <c r="G32" s="121"/>
      <c r="H32" s="121"/>
    </row>
  </sheetData>
  <mergeCells count="11">
    <mergeCell ref="D25:H25"/>
    <mergeCell ref="D26:H26"/>
    <mergeCell ref="D32:H32"/>
    <mergeCell ref="A1:B1"/>
    <mergeCell ref="A4:H4"/>
    <mergeCell ref="A6:A8"/>
    <mergeCell ref="B6:B8"/>
    <mergeCell ref="C7:C8"/>
    <mergeCell ref="D7:H7"/>
    <mergeCell ref="C6:H6"/>
    <mergeCell ref="A2:B2"/>
  </mergeCells>
  <pageMargins left="0.45" right="0.4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0"/>
  <sheetViews>
    <sheetView topLeftCell="A4" zoomScale="85" zoomScaleNormal="85" workbookViewId="0">
      <pane ySplit="6" topLeftCell="A10" activePane="bottomLeft" state="frozen"/>
      <selection activeCell="A4" sqref="A4"/>
      <selection pane="bottomLeft" activeCell="A5" sqref="A5:M5"/>
    </sheetView>
  </sheetViews>
  <sheetFormatPr defaultRowHeight="14.4" x14ac:dyDescent="0.3"/>
  <cols>
    <col min="1" max="1" width="5.109375" style="7" customWidth="1"/>
    <col min="2" max="2" width="34" customWidth="1"/>
    <col min="13" max="13" width="8.44140625" customWidth="1"/>
  </cols>
  <sheetData>
    <row r="1" spans="1:13" ht="18" customHeight="1" x14ac:dyDescent="0.35">
      <c r="A1" s="137" t="s">
        <v>78</v>
      </c>
      <c r="B1" s="137"/>
      <c r="C1" s="137"/>
      <c r="D1" s="1"/>
      <c r="E1" s="1"/>
      <c r="F1" s="1"/>
      <c r="G1" s="1"/>
      <c r="H1" s="1"/>
      <c r="I1" s="1"/>
      <c r="J1" s="1"/>
      <c r="K1" s="139" t="s">
        <v>53</v>
      </c>
      <c r="L1" s="139"/>
      <c r="M1" s="139"/>
    </row>
    <row r="2" spans="1:13" ht="18" customHeight="1" x14ac:dyDescent="0.3">
      <c r="A2" s="137" t="s">
        <v>79</v>
      </c>
      <c r="B2" s="137"/>
      <c r="C2" s="137"/>
      <c r="D2" s="1"/>
      <c r="E2" s="1"/>
      <c r="F2" s="1"/>
      <c r="G2" s="1"/>
      <c r="H2" s="1"/>
      <c r="I2" s="1"/>
      <c r="J2" s="1"/>
      <c r="K2" s="1"/>
      <c r="L2" s="4"/>
    </row>
    <row r="3" spans="1:13" ht="12.75" customHeight="1" x14ac:dyDescent="0.3">
      <c r="A3" s="11"/>
      <c r="B3" s="11"/>
      <c r="C3" s="11"/>
      <c r="D3" s="1"/>
      <c r="E3" s="1"/>
      <c r="F3" s="1"/>
      <c r="G3" s="1"/>
      <c r="H3" s="1"/>
      <c r="I3" s="1"/>
      <c r="J3" s="1"/>
      <c r="K3" s="1"/>
      <c r="L3" s="4"/>
    </row>
    <row r="4" spans="1:13" ht="20.25" customHeight="1" x14ac:dyDescent="0.3">
      <c r="A4" s="138" t="s">
        <v>34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</row>
    <row r="5" spans="1:13" ht="21.75" customHeight="1" x14ac:dyDescent="0.3">
      <c r="A5" s="140" t="s">
        <v>92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</row>
    <row r="6" spans="1:13" ht="13.5" customHeight="1" x14ac:dyDescent="0.3">
      <c r="A6" s="57"/>
      <c r="B6" s="58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35.25" customHeight="1" x14ac:dyDescent="0.3">
      <c r="A7" s="135" t="s">
        <v>76</v>
      </c>
      <c r="B7" s="141" t="s">
        <v>35</v>
      </c>
      <c r="C7" s="135" t="s">
        <v>22</v>
      </c>
      <c r="D7" s="135"/>
      <c r="E7" s="135"/>
      <c r="F7" s="135"/>
      <c r="G7" s="135"/>
      <c r="H7" s="136" t="s">
        <v>37</v>
      </c>
      <c r="I7" s="135"/>
      <c r="J7" s="135"/>
      <c r="K7" s="135"/>
      <c r="L7" s="135"/>
      <c r="M7" s="135" t="s">
        <v>10</v>
      </c>
    </row>
    <row r="8" spans="1:13" ht="20.25" customHeight="1" x14ac:dyDescent="0.3">
      <c r="A8" s="135"/>
      <c r="B8" s="142"/>
      <c r="C8" s="135" t="s">
        <v>36</v>
      </c>
      <c r="D8" s="135" t="s">
        <v>4</v>
      </c>
      <c r="E8" s="135"/>
      <c r="F8" s="135"/>
      <c r="G8" s="135"/>
      <c r="H8" s="135" t="s">
        <v>3</v>
      </c>
      <c r="I8" s="135" t="s">
        <v>4</v>
      </c>
      <c r="J8" s="135"/>
      <c r="K8" s="135"/>
      <c r="L8" s="135"/>
      <c r="M8" s="135"/>
    </row>
    <row r="9" spans="1:13" ht="108" customHeight="1" x14ac:dyDescent="0.3">
      <c r="A9" s="135"/>
      <c r="B9" s="143"/>
      <c r="C9" s="135"/>
      <c r="D9" s="10" t="s">
        <v>27</v>
      </c>
      <c r="E9" s="10" t="s">
        <v>38</v>
      </c>
      <c r="F9" s="10" t="s">
        <v>39</v>
      </c>
      <c r="G9" s="10" t="s">
        <v>40</v>
      </c>
      <c r="H9" s="135"/>
      <c r="I9" s="10" t="s">
        <v>41</v>
      </c>
      <c r="J9" s="10" t="s">
        <v>42</v>
      </c>
      <c r="K9" s="10" t="s">
        <v>43</v>
      </c>
      <c r="L9" s="10" t="s">
        <v>44</v>
      </c>
      <c r="M9" s="135"/>
    </row>
    <row r="10" spans="1:13" s="49" customFormat="1" x14ac:dyDescent="0.3">
      <c r="A10" s="50">
        <v>1</v>
      </c>
      <c r="B10" s="50">
        <v>2</v>
      </c>
      <c r="C10" s="50">
        <v>3</v>
      </c>
      <c r="D10" s="50">
        <v>4</v>
      </c>
      <c r="E10" s="50">
        <v>5</v>
      </c>
      <c r="F10" s="50">
        <v>6</v>
      </c>
      <c r="G10" s="50">
        <v>7</v>
      </c>
      <c r="H10" s="50">
        <v>8</v>
      </c>
      <c r="I10" s="50">
        <v>9</v>
      </c>
      <c r="J10" s="50">
        <v>10</v>
      </c>
      <c r="K10" s="50">
        <v>11</v>
      </c>
      <c r="L10" s="50">
        <v>12</v>
      </c>
      <c r="M10" s="50">
        <v>13</v>
      </c>
    </row>
    <row r="11" spans="1:13" s="2" customFormat="1" ht="49.5" customHeight="1" x14ac:dyDescent="0.3">
      <c r="A11" s="78" t="s">
        <v>24</v>
      </c>
      <c r="B11" s="53" t="s">
        <v>45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s="2" customFormat="1" ht="21" customHeight="1" x14ac:dyDescent="0.3">
      <c r="A12" s="79">
        <v>1</v>
      </c>
      <c r="B12" s="80" t="s">
        <v>46</v>
      </c>
      <c r="C12" s="89"/>
      <c r="D12" s="89"/>
      <c r="E12" s="89"/>
      <c r="F12" s="89"/>
      <c r="G12" s="89"/>
      <c r="H12" s="89">
        <f>H13+H38+H60</f>
        <v>1751</v>
      </c>
      <c r="I12" s="89">
        <f t="shared" ref="I12:L12" si="0">I13+I38+I60</f>
        <v>155</v>
      </c>
      <c r="J12" s="89">
        <f t="shared" si="0"/>
        <v>1402</v>
      </c>
      <c r="K12" s="89">
        <f t="shared" si="0"/>
        <v>0</v>
      </c>
      <c r="L12" s="89">
        <f t="shared" si="0"/>
        <v>194</v>
      </c>
      <c r="M12" s="89"/>
    </row>
    <row r="13" spans="1:13" s="2" customFormat="1" x14ac:dyDescent="0.3">
      <c r="A13" s="47"/>
      <c r="B13" s="13" t="s">
        <v>95</v>
      </c>
      <c r="C13" s="90"/>
      <c r="D13" s="90"/>
      <c r="E13" s="90"/>
      <c r="F13" s="90"/>
      <c r="G13" s="90"/>
      <c r="H13" s="90">
        <f>SUM(H14:H37)</f>
        <v>611</v>
      </c>
      <c r="I13" s="90">
        <f t="shared" ref="I13:L13" si="1">SUM(I14:I37)</f>
        <v>70</v>
      </c>
      <c r="J13" s="90">
        <f t="shared" si="1"/>
        <v>492</v>
      </c>
      <c r="K13" s="90">
        <f t="shared" si="1"/>
        <v>0</v>
      </c>
      <c r="L13" s="90">
        <f t="shared" si="1"/>
        <v>49</v>
      </c>
      <c r="M13" s="90"/>
    </row>
    <row r="14" spans="1:13" s="68" customFormat="1" ht="20.25" customHeight="1" x14ac:dyDescent="0.3">
      <c r="A14" s="66">
        <v>1</v>
      </c>
      <c r="B14" s="60" t="s">
        <v>96</v>
      </c>
      <c r="C14" s="67">
        <f>D14+E14+F14+G14</f>
        <v>7</v>
      </c>
      <c r="D14" s="67">
        <v>2</v>
      </c>
      <c r="E14" s="67">
        <v>1</v>
      </c>
      <c r="F14" s="67"/>
      <c r="G14" s="67">
        <v>4</v>
      </c>
      <c r="H14" s="81">
        <f>I14+J14+K14+L14</f>
        <v>32</v>
      </c>
      <c r="I14" s="81">
        <v>3</v>
      </c>
      <c r="J14" s="81">
        <v>27</v>
      </c>
      <c r="K14" s="81"/>
      <c r="L14" s="81">
        <v>2</v>
      </c>
      <c r="M14" s="67"/>
    </row>
    <row r="15" spans="1:13" s="68" customFormat="1" ht="20.25" customHeight="1" x14ac:dyDescent="0.3">
      <c r="A15" s="69">
        <v>2</v>
      </c>
      <c r="B15" s="61" t="s">
        <v>97</v>
      </c>
      <c r="C15" s="67">
        <f t="shared" ref="C15:C37" si="2">D15+E15+F15+G15</f>
        <v>7</v>
      </c>
      <c r="D15" s="70">
        <v>2</v>
      </c>
      <c r="E15" s="67">
        <v>1</v>
      </c>
      <c r="F15" s="70"/>
      <c r="G15" s="70">
        <v>4</v>
      </c>
      <c r="H15" s="81">
        <f t="shared" ref="H15:H77" si="3">I15+J15+K15+L15</f>
        <v>14</v>
      </c>
      <c r="I15" s="83">
        <v>3</v>
      </c>
      <c r="J15" s="83">
        <v>9</v>
      </c>
      <c r="K15" s="83"/>
      <c r="L15" s="83">
        <v>2</v>
      </c>
      <c r="M15" s="70"/>
    </row>
    <row r="16" spans="1:13" s="68" customFormat="1" ht="20.25" customHeight="1" x14ac:dyDescent="0.3">
      <c r="A16" s="69">
        <v>3</v>
      </c>
      <c r="B16" s="61" t="s">
        <v>98</v>
      </c>
      <c r="C16" s="67">
        <f t="shared" si="2"/>
        <v>7</v>
      </c>
      <c r="D16" s="70">
        <v>2</v>
      </c>
      <c r="E16" s="67">
        <v>1</v>
      </c>
      <c r="F16" s="70"/>
      <c r="G16" s="70">
        <v>4</v>
      </c>
      <c r="H16" s="81">
        <f t="shared" si="3"/>
        <v>24</v>
      </c>
      <c r="I16" s="83">
        <v>3</v>
      </c>
      <c r="J16" s="83">
        <v>18</v>
      </c>
      <c r="K16" s="83"/>
      <c r="L16" s="83">
        <v>3</v>
      </c>
      <c r="M16" s="70"/>
    </row>
    <row r="17" spans="1:13" s="68" customFormat="1" ht="20.25" customHeight="1" x14ac:dyDescent="0.3">
      <c r="A17" s="69">
        <v>4</v>
      </c>
      <c r="B17" s="61" t="s">
        <v>99</v>
      </c>
      <c r="C17" s="67">
        <f t="shared" si="2"/>
        <v>7</v>
      </c>
      <c r="D17" s="70">
        <v>2</v>
      </c>
      <c r="E17" s="67">
        <v>1</v>
      </c>
      <c r="F17" s="70"/>
      <c r="G17" s="70">
        <v>4</v>
      </c>
      <c r="H17" s="81">
        <f t="shared" si="3"/>
        <v>31</v>
      </c>
      <c r="I17" s="83">
        <v>4</v>
      </c>
      <c r="J17" s="83">
        <v>25</v>
      </c>
      <c r="K17" s="83"/>
      <c r="L17" s="83">
        <v>2</v>
      </c>
      <c r="M17" s="70"/>
    </row>
    <row r="18" spans="1:13" s="68" customFormat="1" ht="20.25" customHeight="1" x14ac:dyDescent="0.3">
      <c r="A18" s="69">
        <v>5</v>
      </c>
      <c r="B18" s="61" t="s">
        <v>100</v>
      </c>
      <c r="C18" s="67">
        <f t="shared" si="2"/>
        <v>7</v>
      </c>
      <c r="D18" s="70">
        <v>2</v>
      </c>
      <c r="E18" s="67">
        <v>1</v>
      </c>
      <c r="F18" s="70"/>
      <c r="G18" s="70">
        <v>4</v>
      </c>
      <c r="H18" s="81">
        <f t="shared" si="3"/>
        <v>40</v>
      </c>
      <c r="I18" s="83">
        <v>4</v>
      </c>
      <c r="J18" s="83">
        <v>34</v>
      </c>
      <c r="K18" s="83"/>
      <c r="L18" s="83">
        <v>2</v>
      </c>
      <c r="M18" s="70"/>
    </row>
    <row r="19" spans="1:13" s="68" customFormat="1" ht="20.25" customHeight="1" x14ac:dyDescent="0.3">
      <c r="A19" s="69">
        <v>6</v>
      </c>
      <c r="B19" s="61" t="s">
        <v>101</v>
      </c>
      <c r="C19" s="67">
        <f t="shared" si="2"/>
        <v>7</v>
      </c>
      <c r="D19" s="70">
        <v>2</v>
      </c>
      <c r="E19" s="67">
        <v>1</v>
      </c>
      <c r="F19" s="70"/>
      <c r="G19" s="70">
        <v>4</v>
      </c>
      <c r="H19" s="81">
        <f t="shared" si="3"/>
        <v>25</v>
      </c>
      <c r="I19" s="83">
        <v>3</v>
      </c>
      <c r="J19" s="83">
        <v>20</v>
      </c>
      <c r="K19" s="83"/>
      <c r="L19" s="83">
        <v>2</v>
      </c>
      <c r="M19" s="70"/>
    </row>
    <row r="20" spans="1:13" s="68" customFormat="1" ht="20.25" customHeight="1" x14ac:dyDescent="0.3">
      <c r="A20" s="69">
        <v>7</v>
      </c>
      <c r="B20" s="61" t="s">
        <v>102</v>
      </c>
      <c r="C20" s="67">
        <f t="shared" si="2"/>
        <v>7</v>
      </c>
      <c r="D20" s="70">
        <v>2</v>
      </c>
      <c r="E20" s="67">
        <v>1</v>
      </c>
      <c r="F20" s="70"/>
      <c r="G20" s="70">
        <v>4</v>
      </c>
      <c r="H20" s="81">
        <f t="shared" si="3"/>
        <v>17</v>
      </c>
      <c r="I20" s="83">
        <v>2</v>
      </c>
      <c r="J20" s="83">
        <v>13</v>
      </c>
      <c r="K20" s="83"/>
      <c r="L20" s="83">
        <v>2</v>
      </c>
      <c r="M20" s="70"/>
    </row>
    <row r="21" spans="1:13" s="68" customFormat="1" ht="20.25" customHeight="1" x14ac:dyDescent="0.3">
      <c r="A21" s="69">
        <v>8</v>
      </c>
      <c r="B21" s="61" t="s">
        <v>103</v>
      </c>
      <c r="C21" s="67">
        <f t="shared" si="2"/>
        <v>7</v>
      </c>
      <c r="D21" s="70">
        <v>2</v>
      </c>
      <c r="E21" s="67">
        <v>1</v>
      </c>
      <c r="F21" s="70"/>
      <c r="G21" s="70">
        <v>4</v>
      </c>
      <c r="H21" s="81">
        <f t="shared" si="3"/>
        <v>30</v>
      </c>
      <c r="I21" s="83">
        <v>3</v>
      </c>
      <c r="J21" s="83">
        <v>25</v>
      </c>
      <c r="K21" s="83"/>
      <c r="L21" s="83">
        <v>2</v>
      </c>
      <c r="M21" s="70"/>
    </row>
    <row r="22" spans="1:13" s="68" customFormat="1" ht="20.25" customHeight="1" x14ac:dyDescent="0.3">
      <c r="A22" s="69">
        <v>9</v>
      </c>
      <c r="B22" s="61" t="s">
        <v>104</v>
      </c>
      <c r="C22" s="67">
        <f t="shared" si="2"/>
        <v>7</v>
      </c>
      <c r="D22" s="70">
        <v>2</v>
      </c>
      <c r="E22" s="67">
        <v>1</v>
      </c>
      <c r="F22" s="70"/>
      <c r="G22" s="70">
        <v>4</v>
      </c>
      <c r="H22" s="81">
        <f t="shared" si="3"/>
        <v>24</v>
      </c>
      <c r="I22" s="83">
        <v>3</v>
      </c>
      <c r="J22" s="83">
        <v>19</v>
      </c>
      <c r="K22" s="83"/>
      <c r="L22" s="83">
        <v>2</v>
      </c>
      <c r="M22" s="70"/>
    </row>
    <row r="23" spans="1:13" s="68" customFormat="1" ht="20.25" customHeight="1" x14ac:dyDescent="0.3">
      <c r="A23" s="69">
        <v>10</v>
      </c>
      <c r="B23" s="61" t="s">
        <v>105</v>
      </c>
      <c r="C23" s="67">
        <f t="shared" si="2"/>
        <v>7</v>
      </c>
      <c r="D23" s="70">
        <v>2</v>
      </c>
      <c r="E23" s="67">
        <v>1</v>
      </c>
      <c r="F23" s="70"/>
      <c r="G23" s="70">
        <v>4</v>
      </c>
      <c r="H23" s="81">
        <f t="shared" si="3"/>
        <v>32</v>
      </c>
      <c r="I23" s="83">
        <v>3</v>
      </c>
      <c r="J23" s="83">
        <v>27</v>
      </c>
      <c r="K23" s="83"/>
      <c r="L23" s="83">
        <v>2</v>
      </c>
      <c r="M23" s="70"/>
    </row>
    <row r="24" spans="1:13" s="68" customFormat="1" ht="20.25" customHeight="1" x14ac:dyDescent="0.3">
      <c r="A24" s="69">
        <v>11</v>
      </c>
      <c r="B24" s="61" t="s">
        <v>106</v>
      </c>
      <c r="C24" s="67">
        <f t="shared" si="2"/>
        <v>7</v>
      </c>
      <c r="D24" s="70">
        <v>2</v>
      </c>
      <c r="E24" s="67">
        <v>1</v>
      </c>
      <c r="F24" s="70"/>
      <c r="G24" s="70">
        <v>4</v>
      </c>
      <c r="H24" s="81">
        <f t="shared" si="3"/>
        <v>14</v>
      </c>
      <c r="I24" s="83">
        <v>3</v>
      </c>
      <c r="J24" s="83">
        <v>9</v>
      </c>
      <c r="K24" s="83"/>
      <c r="L24" s="83">
        <v>2</v>
      </c>
      <c r="M24" s="70"/>
    </row>
    <row r="25" spans="1:13" s="68" customFormat="1" ht="20.25" customHeight="1" x14ac:dyDescent="0.3">
      <c r="A25" s="69">
        <v>12</v>
      </c>
      <c r="B25" s="61" t="s">
        <v>107</v>
      </c>
      <c r="C25" s="67">
        <f t="shared" si="2"/>
        <v>7</v>
      </c>
      <c r="D25" s="70">
        <v>2</v>
      </c>
      <c r="E25" s="67">
        <v>1</v>
      </c>
      <c r="F25" s="70"/>
      <c r="G25" s="70">
        <v>4</v>
      </c>
      <c r="H25" s="81">
        <f t="shared" si="3"/>
        <v>36</v>
      </c>
      <c r="I25" s="83">
        <v>2</v>
      </c>
      <c r="J25" s="83">
        <v>32</v>
      </c>
      <c r="K25" s="83"/>
      <c r="L25" s="83">
        <v>2</v>
      </c>
      <c r="M25" s="70"/>
    </row>
    <row r="26" spans="1:13" s="68" customFormat="1" ht="20.25" customHeight="1" x14ac:dyDescent="0.3">
      <c r="A26" s="69">
        <v>13</v>
      </c>
      <c r="B26" s="61" t="s">
        <v>108</v>
      </c>
      <c r="C26" s="67">
        <f t="shared" si="2"/>
        <v>7</v>
      </c>
      <c r="D26" s="70">
        <v>2</v>
      </c>
      <c r="E26" s="67">
        <v>1</v>
      </c>
      <c r="F26" s="70"/>
      <c r="G26" s="70">
        <v>4</v>
      </c>
      <c r="H26" s="81">
        <f t="shared" si="3"/>
        <v>25</v>
      </c>
      <c r="I26" s="83">
        <v>3</v>
      </c>
      <c r="J26" s="83">
        <v>20</v>
      </c>
      <c r="K26" s="83"/>
      <c r="L26" s="83">
        <v>2</v>
      </c>
      <c r="M26" s="70"/>
    </row>
    <row r="27" spans="1:13" s="68" customFormat="1" ht="20.25" customHeight="1" x14ac:dyDescent="0.3">
      <c r="A27" s="69">
        <v>14</v>
      </c>
      <c r="B27" s="61" t="s">
        <v>109</v>
      </c>
      <c r="C27" s="67">
        <f t="shared" si="2"/>
        <v>7</v>
      </c>
      <c r="D27" s="70">
        <v>2</v>
      </c>
      <c r="E27" s="67">
        <v>1</v>
      </c>
      <c r="F27" s="70"/>
      <c r="G27" s="70">
        <v>4</v>
      </c>
      <c r="H27" s="81">
        <f t="shared" si="3"/>
        <v>29</v>
      </c>
      <c r="I27" s="83">
        <v>3</v>
      </c>
      <c r="J27" s="83">
        <v>24</v>
      </c>
      <c r="K27" s="83"/>
      <c r="L27" s="83">
        <v>2</v>
      </c>
      <c r="M27" s="70"/>
    </row>
    <row r="28" spans="1:13" s="68" customFormat="1" ht="20.25" customHeight="1" x14ac:dyDescent="0.3">
      <c r="A28" s="69">
        <v>15</v>
      </c>
      <c r="B28" s="61" t="s">
        <v>110</v>
      </c>
      <c r="C28" s="67">
        <f t="shared" si="2"/>
        <v>7</v>
      </c>
      <c r="D28" s="70">
        <v>2</v>
      </c>
      <c r="E28" s="67">
        <v>1</v>
      </c>
      <c r="F28" s="70"/>
      <c r="G28" s="70">
        <v>4</v>
      </c>
      <c r="H28" s="81">
        <f t="shared" si="3"/>
        <v>22</v>
      </c>
      <c r="I28" s="83">
        <v>1</v>
      </c>
      <c r="J28" s="83">
        <v>19</v>
      </c>
      <c r="K28" s="83"/>
      <c r="L28" s="83">
        <v>2</v>
      </c>
      <c r="M28" s="70"/>
    </row>
    <row r="29" spans="1:13" s="68" customFormat="1" ht="20.25" customHeight="1" x14ac:dyDescent="0.3">
      <c r="A29" s="69">
        <v>16</v>
      </c>
      <c r="B29" s="61" t="s">
        <v>111</v>
      </c>
      <c r="C29" s="67">
        <f t="shared" si="2"/>
        <v>7</v>
      </c>
      <c r="D29" s="70">
        <v>2</v>
      </c>
      <c r="E29" s="67">
        <v>1</v>
      </c>
      <c r="F29" s="70"/>
      <c r="G29" s="70">
        <v>4</v>
      </c>
      <c r="H29" s="81">
        <f t="shared" si="3"/>
        <v>33</v>
      </c>
      <c r="I29" s="83">
        <v>3</v>
      </c>
      <c r="J29" s="83">
        <v>28</v>
      </c>
      <c r="K29" s="83"/>
      <c r="L29" s="83">
        <v>2</v>
      </c>
      <c r="M29" s="70"/>
    </row>
    <row r="30" spans="1:13" s="68" customFormat="1" ht="20.25" customHeight="1" x14ac:dyDescent="0.3">
      <c r="A30" s="69">
        <v>17</v>
      </c>
      <c r="B30" s="61" t="s">
        <v>112</v>
      </c>
      <c r="C30" s="67">
        <f t="shared" si="2"/>
        <v>7</v>
      </c>
      <c r="D30" s="70">
        <v>2</v>
      </c>
      <c r="E30" s="67">
        <v>1</v>
      </c>
      <c r="F30" s="70"/>
      <c r="G30" s="70">
        <v>4</v>
      </c>
      <c r="H30" s="81">
        <f t="shared" si="3"/>
        <v>19</v>
      </c>
      <c r="I30" s="83">
        <v>3</v>
      </c>
      <c r="J30" s="83">
        <v>14</v>
      </c>
      <c r="K30" s="83"/>
      <c r="L30" s="83">
        <v>2</v>
      </c>
      <c r="M30" s="70"/>
    </row>
    <row r="31" spans="1:13" s="68" customFormat="1" ht="20.25" customHeight="1" x14ac:dyDescent="0.3">
      <c r="A31" s="69">
        <v>18</v>
      </c>
      <c r="B31" s="61" t="s">
        <v>113</v>
      </c>
      <c r="C31" s="67">
        <f t="shared" si="2"/>
        <v>7</v>
      </c>
      <c r="D31" s="70">
        <v>2</v>
      </c>
      <c r="E31" s="67">
        <v>1</v>
      </c>
      <c r="F31" s="70"/>
      <c r="G31" s="70">
        <v>4</v>
      </c>
      <c r="H31" s="81">
        <f t="shared" si="3"/>
        <v>18</v>
      </c>
      <c r="I31" s="83">
        <v>3</v>
      </c>
      <c r="J31" s="83">
        <v>13</v>
      </c>
      <c r="K31" s="83"/>
      <c r="L31" s="83">
        <v>2</v>
      </c>
      <c r="M31" s="70"/>
    </row>
    <row r="32" spans="1:13" s="68" customFormat="1" ht="20.25" customHeight="1" x14ac:dyDescent="0.3">
      <c r="A32" s="69">
        <v>19</v>
      </c>
      <c r="B32" s="61" t="s">
        <v>114</v>
      </c>
      <c r="C32" s="67">
        <f t="shared" si="2"/>
        <v>7</v>
      </c>
      <c r="D32" s="70">
        <v>2</v>
      </c>
      <c r="E32" s="67">
        <v>1</v>
      </c>
      <c r="F32" s="70"/>
      <c r="G32" s="70">
        <v>4</v>
      </c>
      <c r="H32" s="81">
        <f t="shared" si="3"/>
        <v>26</v>
      </c>
      <c r="I32" s="83">
        <v>3</v>
      </c>
      <c r="J32" s="83">
        <v>21</v>
      </c>
      <c r="K32" s="83"/>
      <c r="L32" s="83">
        <v>2</v>
      </c>
      <c r="M32" s="70"/>
    </row>
    <row r="33" spans="1:13" s="68" customFormat="1" ht="20.25" customHeight="1" x14ac:dyDescent="0.3">
      <c r="A33" s="69">
        <v>20</v>
      </c>
      <c r="B33" s="61" t="s">
        <v>115</v>
      </c>
      <c r="C33" s="67">
        <f t="shared" si="2"/>
        <v>7</v>
      </c>
      <c r="D33" s="70">
        <v>2</v>
      </c>
      <c r="E33" s="67">
        <v>1</v>
      </c>
      <c r="F33" s="70"/>
      <c r="G33" s="70">
        <v>4</v>
      </c>
      <c r="H33" s="81">
        <f t="shared" si="3"/>
        <v>31</v>
      </c>
      <c r="I33" s="83">
        <v>3</v>
      </c>
      <c r="J33" s="83">
        <v>26</v>
      </c>
      <c r="K33" s="83"/>
      <c r="L33" s="83">
        <v>2</v>
      </c>
      <c r="M33" s="70"/>
    </row>
    <row r="34" spans="1:13" s="68" customFormat="1" ht="20.25" customHeight="1" x14ac:dyDescent="0.3">
      <c r="A34" s="69">
        <v>21</v>
      </c>
      <c r="B34" s="61" t="s">
        <v>116</v>
      </c>
      <c r="C34" s="67">
        <f t="shared" si="2"/>
        <v>7</v>
      </c>
      <c r="D34" s="70">
        <v>2</v>
      </c>
      <c r="E34" s="67">
        <v>1</v>
      </c>
      <c r="F34" s="70"/>
      <c r="G34" s="70">
        <v>4</v>
      </c>
      <c r="H34" s="81">
        <f t="shared" si="3"/>
        <v>20</v>
      </c>
      <c r="I34" s="83">
        <v>3</v>
      </c>
      <c r="J34" s="83">
        <v>15</v>
      </c>
      <c r="K34" s="83"/>
      <c r="L34" s="83">
        <v>2</v>
      </c>
      <c r="M34" s="70"/>
    </row>
    <row r="35" spans="1:13" s="68" customFormat="1" ht="20.25" customHeight="1" x14ac:dyDescent="0.3">
      <c r="A35" s="69">
        <v>22</v>
      </c>
      <c r="B35" s="61" t="s">
        <v>117</v>
      </c>
      <c r="C35" s="67">
        <f t="shared" si="2"/>
        <v>7</v>
      </c>
      <c r="D35" s="70">
        <v>2</v>
      </c>
      <c r="E35" s="67">
        <v>1</v>
      </c>
      <c r="F35" s="70"/>
      <c r="G35" s="70">
        <v>4</v>
      </c>
      <c r="H35" s="81">
        <f t="shared" si="3"/>
        <v>25</v>
      </c>
      <c r="I35" s="83">
        <v>3</v>
      </c>
      <c r="J35" s="83">
        <v>20</v>
      </c>
      <c r="K35" s="83"/>
      <c r="L35" s="83">
        <v>2</v>
      </c>
      <c r="M35" s="70"/>
    </row>
    <row r="36" spans="1:13" s="68" customFormat="1" ht="20.25" customHeight="1" x14ac:dyDescent="0.3">
      <c r="A36" s="69">
        <v>23</v>
      </c>
      <c r="B36" s="61" t="s">
        <v>118</v>
      </c>
      <c r="C36" s="67">
        <f t="shared" si="2"/>
        <v>7</v>
      </c>
      <c r="D36" s="70">
        <v>2</v>
      </c>
      <c r="E36" s="67">
        <v>1</v>
      </c>
      <c r="F36" s="70"/>
      <c r="G36" s="70">
        <v>4</v>
      </c>
      <c r="H36" s="81">
        <f t="shared" si="3"/>
        <v>18</v>
      </c>
      <c r="I36" s="83">
        <v>3</v>
      </c>
      <c r="J36" s="83">
        <v>13</v>
      </c>
      <c r="K36" s="83"/>
      <c r="L36" s="83">
        <v>2</v>
      </c>
      <c r="M36" s="70"/>
    </row>
    <row r="37" spans="1:13" s="68" customFormat="1" ht="20.25" customHeight="1" x14ac:dyDescent="0.3">
      <c r="A37" s="71">
        <v>24</v>
      </c>
      <c r="B37" s="63" t="s">
        <v>119</v>
      </c>
      <c r="C37" s="65">
        <f t="shared" si="2"/>
        <v>7</v>
      </c>
      <c r="D37" s="72">
        <v>2</v>
      </c>
      <c r="E37" s="65">
        <v>1</v>
      </c>
      <c r="F37" s="72"/>
      <c r="G37" s="72">
        <v>4</v>
      </c>
      <c r="H37" s="85">
        <f t="shared" si="3"/>
        <v>26</v>
      </c>
      <c r="I37" s="86">
        <v>3</v>
      </c>
      <c r="J37" s="86">
        <v>21</v>
      </c>
      <c r="K37" s="86"/>
      <c r="L37" s="86">
        <v>2</v>
      </c>
      <c r="M37" s="72"/>
    </row>
    <row r="38" spans="1:13" s="75" customFormat="1" ht="20.25" customHeight="1" x14ac:dyDescent="0.3">
      <c r="A38" s="73"/>
      <c r="B38" s="74" t="s">
        <v>120</v>
      </c>
      <c r="C38" s="76"/>
      <c r="D38" s="76"/>
      <c r="E38" s="76"/>
      <c r="F38" s="76"/>
      <c r="G38" s="76"/>
      <c r="H38" s="88">
        <f>SUM(H39:H59)</f>
        <v>596</v>
      </c>
      <c r="I38" s="88">
        <f t="shared" ref="I38:L38" si="4">SUM(I39:I59)</f>
        <v>47</v>
      </c>
      <c r="J38" s="88">
        <f t="shared" si="4"/>
        <v>477</v>
      </c>
      <c r="K38" s="88">
        <f t="shared" si="4"/>
        <v>0</v>
      </c>
      <c r="L38" s="88">
        <f t="shared" si="4"/>
        <v>72</v>
      </c>
      <c r="M38" s="76"/>
    </row>
    <row r="39" spans="1:13" s="68" customFormat="1" ht="20.25" customHeight="1" x14ac:dyDescent="0.3">
      <c r="A39" s="66">
        <v>1</v>
      </c>
      <c r="B39" s="60" t="s">
        <v>121</v>
      </c>
      <c r="C39" s="67">
        <f>D39+E39+F39+G39</f>
        <v>10</v>
      </c>
      <c r="D39" s="67">
        <v>2</v>
      </c>
      <c r="E39" s="67">
        <v>1</v>
      </c>
      <c r="F39" s="67"/>
      <c r="G39" s="67">
        <v>7</v>
      </c>
      <c r="H39" s="81">
        <f t="shared" si="3"/>
        <v>36</v>
      </c>
      <c r="I39" s="81">
        <v>3</v>
      </c>
      <c r="J39" s="81">
        <v>29</v>
      </c>
      <c r="K39" s="81"/>
      <c r="L39" s="81">
        <v>4</v>
      </c>
      <c r="M39" s="67"/>
    </row>
    <row r="40" spans="1:13" s="68" customFormat="1" ht="20.25" customHeight="1" x14ac:dyDescent="0.3">
      <c r="A40" s="69">
        <v>2</v>
      </c>
      <c r="B40" s="61" t="s">
        <v>122</v>
      </c>
      <c r="C40" s="67">
        <f t="shared" ref="C40:C59" si="5">D40+E40+F40+G40</f>
        <v>10</v>
      </c>
      <c r="D40" s="70">
        <v>2</v>
      </c>
      <c r="E40" s="70">
        <v>1</v>
      </c>
      <c r="F40" s="70"/>
      <c r="G40" s="70">
        <v>7</v>
      </c>
      <c r="H40" s="81">
        <f t="shared" si="3"/>
        <v>20</v>
      </c>
      <c r="I40" s="83">
        <v>2</v>
      </c>
      <c r="J40" s="83">
        <v>15</v>
      </c>
      <c r="K40" s="83"/>
      <c r="L40" s="83">
        <v>3</v>
      </c>
      <c r="M40" s="70"/>
    </row>
    <row r="41" spans="1:13" s="68" customFormat="1" ht="20.25" customHeight="1" x14ac:dyDescent="0.3">
      <c r="A41" s="69">
        <v>3</v>
      </c>
      <c r="B41" s="61" t="s">
        <v>123</v>
      </c>
      <c r="C41" s="67">
        <f t="shared" si="5"/>
        <v>10</v>
      </c>
      <c r="D41" s="70">
        <v>2</v>
      </c>
      <c r="E41" s="70">
        <v>1</v>
      </c>
      <c r="F41" s="70"/>
      <c r="G41" s="70">
        <v>7</v>
      </c>
      <c r="H41" s="81">
        <f>I41+J41+K41+L41</f>
        <v>20</v>
      </c>
      <c r="I41" s="83">
        <v>2</v>
      </c>
      <c r="J41" s="83">
        <v>15</v>
      </c>
      <c r="K41" s="83"/>
      <c r="L41" s="83">
        <v>3</v>
      </c>
      <c r="M41" s="70"/>
    </row>
    <row r="42" spans="1:13" s="68" customFormat="1" ht="20.25" customHeight="1" x14ac:dyDescent="0.3">
      <c r="A42" s="69">
        <v>4</v>
      </c>
      <c r="B42" s="61" t="s">
        <v>124</v>
      </c>
      <c r="C42" s="67">
        <f t="shared" si="5"/>
        <v>10</v>
      </c>
      <c r="D42" s="70">
        <v>2</v>
      </c>
      <c r="E42" s="70">
        <v>1</v>
      </c>
      <c r="F42" s="70"/>
      <c r="G42" s="70">
        <v>7</v>
      </c>
      <c r="H42" s="81">
        <f>I42+J42+K42+L42</f>
        <v>37</v>
      </c>
      <c r="I42" s="83">
        <v>3</v>
      </c>
      <c r="J42" s="83">
        <v>30</v>
      </c>
      <c r="K42" s="83"/>
      <c r="L42" s="83">
        <v>4</v>
      </c>
      <c r="M42" s="70"/>
    </row>
    <row r="43" spans="1:13" s="68" customFormat="1" ht="20.25" customHeight="1" x14ac:dyDescent="0.3">
      <c r="A43" s="69">
        <v>5</v>
      </c>
      <c r="B43" s="61" t="s">
        <v>125</v>
      </c>
      <c r="C43" s="67">
        <f t="shared" si="5"/>
        <v>10</v>
      </c>
      <c r="D43" s="70">
        <v>2</v>
      </c>
      <c r="E43" s="70">
        <v>1</v>
      </c>
      <c r="F43" s="70"/>
      <c r="G43" s="70">
        <v>7</v>
      </c>
      <c r="H43" s="81">
        <f>I43+J43+K43+L43</f>
        <v>31</v>
      </c>
      <c r="I43" s="83">
        <v>2</v>
      </c>
      <c r="J43" s="83">
        <v>24</v>
      </c>
      <c r="K43" s="83"/>
      <c r="L43" s="83">
        <v>5</v>
      </c>
      <c r="M43" s="70"/>
    </row>
    <row r="44" spans="1:13" s="68" customFormat="1" ht="20.25" customHeight="1" x14ac:dyDescent="0.3">
      <c r="A44" s="69">
        <v>6</v>
      </c>
      <c r="B44" s="61" t="s">
        <v>126</v>
      </c>
      <c r="C44" s="67">
        <f t="shared" si="5"/>
        <v>10</v>
      </c>
      <c r="D44" s="70">
        <v>2</v>
      </c>
      <c r="E44" s="70">
        <v>1</v>
      </c>
      <c r="F44" s="70"/>
      <c r="G44" s="70">
        <v>7</v>
      </c>
      <c r="H44" s="81">
        <f>I44+J44+K44+L44</f>
        <v>25</v>
      </c>
      <c r="I44" s="83">
        <v>2</v>
      </c>
      <c r="J44" s="83">
        <v>20</v>
      </c>
      <c r="K44" s="83"/>
      <c r="L44" s="83">
        <v>3</v>
      </c>
      <c r="M44" s="70"/>
    </row>
    <row r="45" spans="1:13" s="68" customFormat="1" ht="20.25" customHeight="1" x14ac:dyDescent="0.3">
      <c r="A45" s="69">
        <v>7</v>
      </c>
      <c r="B45" s="61" t="s">
        <v>127</v>
      </c>
      <c r="C45" s="67">
        <f t="shared" si="5"/>
        <v>10</v>
      </c>
      <c r="D45" s="70">
        <v>2</v>
      </c>
      <c r="E45" s="70">
        <v>1</v>
      </c>
      <c r="F45" s="70"/>
      <c r="G45" s="70">
        <v>7</v>
      </c>
      <c r="H45" s="81">
        <f>I45+J45+K45+L45</f>
        <v>25</v>
      </c>
      <c r="I45" s="83">
        <v>2</v>
      </c>
      <c r="J45" s="83">
        <v>20</v>
      </c>
      <c r="K45" s="83"/>
      <c r="L45" s="83">
        <v>3</v>
      </c>
      <c r="M45" s="70"/>
    </row>
    <row r="46" spans="1:13" s="68" customFormat="1" ht="20.25" customHeight="1" x14ac:dyDescent="0.3">
      <c r="A46" s="69">
        <v>8</v>
      </c>
      <c r="B46" s="61" t="s">
        <v>128</v>
      </c>
      <c r="C46" s="67">
        <f t="shared" si="5"/>
        <v>10</v>
      </c>
      <c r="D46" s="70">
        <v>2</v>
      </c>
      <c r="E46" s="70">
        <v>1</v>
      </c>
      <c r="F46" s="70"/>
      <c r="G46" s="70">
        <v>7</v>
      </c>
      <c r="H46" s="81">
        <f t="shared" si="3"/>
        <v>16</v>
      </c>
      <c r="I46" s="83">
        <v>2</v>
      </c>
      <c r="J46" s="83">
        <v>11</v>
      </c>
      <c r="K46" s="83"/>
      <c r="L46" s="83">
        <v>3</v>
      </c>
      <c r="M46" s="70"/>
    </row>
    <row r="47" spans="1:13" s="68" customFormat="1" ht="20.25" customHeight="1" x14ac:dyDescent="0.3">
      <c r="A47" s="69">
        <v>9</v>
      </c>
      <c r="B47" s="61" t="s">
        <v>129</v>
      </c>
      <c r="C47" s="67">
        <f t="shared" si="5"/>
        <v>10</v>
      </c>
      <c r="D47" s="70">
        <v>2</v>
      </c>
      <c r="E47" s="70">
        <v>1</v>
      </c>
      <c r="F47" s="70"/>
      <c r="G47" s="70">
        <v>7</v>
      </c>
      <c r="H47" s="81">
        <f t="shared" si="3"/>
        <v>34</v>
      </c>
      <c r="I47" s="83">
        <v>3</v>
      </c>
      <c r="J47" s="83">
        <v>27</v>
      </c>
      <c r="K47" s="83"/>
      <c r="L47" s="83">
        <v>4</v>
      </c>
      <c r="M47" s="70"/>
    </row>
    <row r="48" spans="1:13" s="68" customFormat="1" ht="20.25" customHeight="1" x14ac:dyDescent="0.3">
      <c r="A48" s="69">
        <v>10</v>
      </c>
      <c r="B48" s="61" t="s">
        <v>158</v>
      </c>
      <c r="C48" s="67">
        <f t="shared" si="5"/>
        <v>10</v>
      </c>
      <c r="D48" s="70">
        <v>2</v>
      </c>
      <c r="E48" s="70">
        <v>1</v>
      </c>
      <c r="F48" s="70"/>
      <c r="G48" s="70">
        <v>7</v>
      </c>
      <c r="H48" s="81">
        <f t="shared" si="3"/>
        <v>23</v>
      </c>
      <c r="I48" s="83">
        <v>2</v>
      </c>
      <c r="J48" s="83">
        <v>19</v>
      </c>
      <c r="K48" s="83"/>
      <c r="L48" s="83">
        <v>2</v>
      </c>
      <c r="M48" s="70"/>
    </row>
    <row r="49" spans="1:13" s="68" customFormat="1" ht="20.25" customHeight="1" x14ac:dyDescent="0.3">
      <c r="A49" s="69">
        <v>11</v>
      </c>
      <c r="B49" s="61" t="s">
        <v>130</v>
      </c>
      <c r="C49" s="67">
        <f t="shared" si="5"/>
        <v>10</v>
      </c>
      <c r="D49" s="70">
        <v>2</v>
      </c>
      <c r="E49" s="70">
        <v>1</v>
      </c>
      <c r="F49" s="70"/>
      <c r="G49" s="70">
        <v>7</v>
      </c>
      <c r="H49" s="81">
        <f t="shared" si="3"/>
        <v>35</v>
      </c>
      <c r="I49" s="83">
        <v>2</v>
      </c>
      <c r="J49" s="83">
        <v>28</v>
      </c>
      <c r="K49" s="83"/>
      <c r="L49" s="83">
        <v>5</v>
      </c>
      <c r="M49" s="70"/>
    </row>
    <row r="50" spans="1:13" s="68" customFormat="1" ht="20.25" customHeight="1" x14ac:dyDescent="0.3">
      <c r="A50" s="69">
        <v>12</v>
      </c>
      <c r="B50" s="61" t="s">
        <v>131</v>
      </c>
      <c r="C50" s="67">
        <f t="shared" si="5"/>
        <v>10</v>
      </c>
      <c r="D50" s="70">
        <v>2</v>
      </c>
      <c r="E50" s="70">
        <v>1</v>
      </c>
      <c r="F50" s="70"/>
      <c r="G50" s="70">
        <v>7</v>
      </c>
      <c r="H50" s="81">
        <f t="shared" si="3"/>
        <v>15</v>
      </c>
      <c r="I50" s="83">
        <v>2</v>
      </c>
      <c r="J50" s="83">
        <v>12</v>
      </c>
      <c r="K50" s="83"/>
      <c r="L50" s="83">
        <v>1</v>
      </c>
      <c r="M50" s="70"/>
    </row>
    <row r="51" spans="1:13" s="68" customFormat="1" ht="20.25" customHeight="1" x14ac:dyDescent="0.3">
      <c r="A51" s="69">
        <v>13</v>
      </c>
      <c r="B51" s="61" t="s">
        <v>132</v>
      </c>
      <c r="C51" s="67">
        <f t="shared" si="5"/>
        <v>10</v>
      </c>
      <c r="D51" s="70">
        <v>2</v>
      </c>
      <c r="E51" s="70">
        <v>1</v>
      </c>
      <c r="F51" s="70"/>
      <c r="G51" s="70">
        <v>7</v>
      </c>
      <c r="H51" s="81">
        <f t="shared" si="3"/>
        <v>30</v>
      </c>
      <c r="I51" s="83">
        <v>3</v>
      </c>
      <c r="J51" s="83">
        <v>22</v>
      </c>
      <c r="K51" s="83"/>
      <c r="L51" s="83">
        <v>5</v>
      </c>
      <c r="M51" s="70"/>
    </row>
    <row r="52" spans="1:13" s="68" customFormat="1" ht="20.25" customHeight="1" x14ac:dyDescent="0.3">
      <c r="A52" s="69">
        <v>14</v>
      </c>
      <c r="B52" s="61" t="s">
        <v>133</v>
      </c>
      <c r="C52" s="67">
        <f t="shared" si="5"/>
        <v>10</v>
      </c>
      <c r="D52" s="70">
        <v>2</v>
      </c>
      <c r="E52" s="70">
        <v>1</v>
      </c>
      <c r="F52" s="70"/>
      <c r="G52" s="70">
        <v>7</v>
      </c>
      <c r="H52" s="81">
        <f t="shared" si="3"/>
        <v>33</v>
      </c>
      <c r="I52" s="83">
        <v>2</v>
      </c>
      <c r="J52" s="83">
        <v>27</v>
      </c>
      <c r="K52" s="83"/>
      <c r="L52" s="83">
        <v>4</v>
      </c>
      <c r="M52" s="70"/>
    </row>
    <row r="53" spans="1:13" s="68" customFormat="1" ht="20.25" customHeight="1" x14ac:dyDescent="0.3">
      <c r="A53" s="69">
        <v>15</v>
      </c>
      <c r="B53" s="61" t="s">
        <v>134</v>
      </c>
      <c r="C53" s="67">
        <f t="shared" si="5"/>
        <v>10</v>
      </c>
      <c r="D53" s="70">
        <v>2</v>
      </c>
      <c r="E53" s="70">
        <v>1</v>
      </c>
      <c r="F53" s="70"/>
      <c r="G53" s="70">
        <v>7</v>
      </c>
      <c r="H53" s="81">
        <f t="shared" si="3"/>
        <v>26</v>
      </c>
      <c r="I53" s="83">
        <v>1</v>
      </c>
      <c r="J53" s="83">
        <v>22</v>
      </c>
      <c r="K53" s="83"/>
      <c r="L53" s="83">
        <v>3</v>
      </c>
      <c r="M53" s="70"/>
    </row>
    <row r="54" spans="1:13" s="68" customFormat="1" ht="20.25" customHeight="1" x14ac:dyDescent="0.3">
      <c r="A54" s="69">
        <v>16</v>
      </c>
      <c r="B54" s="61" t="s">
        <v>135</v>
      </c>
      <c r="C54" s="67">
        <f t="shared" si="5"/>
        <v>10</v>
      </c>
      <c r="D54" s="70">
        <v>2</v>
      </c>
      <c r="E54" s="70">
        <v>1</v>
      </c>
      <c r="F54" s="70"/>
      <c r="G54" s="70">
        <v>7</v>
      </c>
      <c r="H54" s="81">
        <f t="shared" si="3"/>
        <v>34</v>
      </c>
      <c r="I54" s="83">
        <v>3</v>
      </c>
      <c r="J54" s="83">
        <v>26</v>
      </c>
      <c r="K54" s="83"/>
      <c r="L54" s="83">
        <v>5</v>
      </c>
      <c r="M54" s="70"/>
    </row>
    <row r="55" spans="1:13" s="68" customFormat="1" ht="20.25" customHeight="1" x14ac:dyDescent="0.3">
      <c r="A55" s="69">
        <v>17</v>
      </c>
      <c r="B55" s="61" t="s">
        <v>136</v>
      </c>
      <c r="C55" s="67">
        <f t="shared" si="5"/>
        <v>10</v>
      </c>
      <c r="D55" s="70">
        <v>2</v>
      </c>
      <c r="E55" s="70">
        <v>1</v>
      </c>
      <c r="F55" s="70"/>
      <c r="G55" s="70">
        <v>7</v>
      </c>
      <c r="H55" s="81">
        <f t="shared" si="3"/>
        <v>27</v>
      </c>
      <c r="I55" s="83">
        <v>2</v>
      </c>
      <c r="J55" s="83">
        <v>22</v>
      </c>
      <c r="K55" s="83"/>
      <c r="L55" s="83">
        <v>3</v>
      </c>
      <c r="M55" s="70"/>
    </row>
    <row r="56" spans="1:13" s="68" customFormat="1" ht="20.25" customHeight="1" x14ac:dyDescent="0.3">
      <c r="A56" s="69">
        <v>18</v>
      </c>
      <c r="B56" s="61" t="s">
        <v>137</v>
      </c>
      <c r="C56" s="67">
        <f t="shared" si="5"/>
        <v>10</v>
      </c>
      <c r="D56" s="70">
        <v>2</v>
      </c>
      <c r="E56" s="70">
        <v>1</v>
      </c>
      <c r="F56" s="70"/>
      <c r="G56" s="70">
        <v>7</v>
      </c>
      <c r="H56" s="81">
        <f t="shared" si="3"/>
        <v>36</v>
      </c>
      <c r="I56" s="83">
        <v>2</v>
      </c>
      <c r="J56" s="83">
        <v>30</v>
      </c>
      <c r="K56" s="83"/>
      <c r="L56" s="83">
        <v>4</v>
      </c>
      <c r="M56" s="70"/>
    </row>
    <row r="57" spans="1:13" s="68" customFormat="1" ht="20.25" customHeight="1" x14ac:dyDescent="0.3">
      <c r="A57" s="69">
        <v>19</v>
      </c>
      <c r="B57" s="61" t="s">
        <v>138</v>
      </c>
      <c r="C57" s="67">
        <f t="shared" si="5"/>
        <v>10</v>
      </c>
      <c r="D57" s="70">
        <v>2</v>
      </c>
      <c r="E57" s="70">
        <v>1</v>
      </c>
      <c r="F57" s="70"/>
      <c r="G57" s="70">
        <v>7</v>
      </c>
      <c r="H57" s="81">
        <f t="shared" si="3"/>
        <v>39</v>
      </c>
      <c r="I57" s="83">
        <v>3</v>
      </c>
      <c r="J57" s="83">
        <v>32</v>
      </c>
      <c r="K57" s="83"/>
      <c r="L57" s="83">
        <v>4</v>
      </c>
      <c r="M57" s="70"/>
    </row>
    <row r="58" spans="1:13" s="68" customFormat="1" ht="20.25" customHeight="1" x14ac:dyDescent="0.3">
      <c r="A58" s="69">
        <v>20</v>
      </c>
      <c r="B58" s="61" t="s">
        <v>139</v>
      </c>
      <c r="C58" s="67">
        <f t="shared" si="5"/>
        <v>10</v>
      </c>
      <c r="D58" s="70">
        <v>2</v>
      </c>
      <c r="E58" s="70">
        <v>1</v>
      </c>
      <c r="F58" s="70"/>
      <c r="G58" s="70">
        <v>7</v>
      </c>
      <c r="H58" s="81">
        <f>I58+J58+K58+L58</f>
        <v>27</v>
      </c>
      <c r="I58" s="83">
        <v>2</v>
      </c>
      <c r="J58" s="83">
        <v>23</v>
      </c>
      <c r="K58" s="83"/>
      <c r="L58" s="83">
        <v>2</v>
      </c>
      <c r="M58" s="70"/>
    </row>
    <row r="59" spans="1:13" s="68" customFormat="1" ht="20.25" customHeight="1" x14ac:dyDescent="0.3">
      <c r="A59" s="69">
        <v>21</v>
      </c>
      <c r="B59" s="62" t="s">
        <v>140</v>
      </c>
      <c r="C59" s="67">
        <f t="shared" si="5"/>
        <v>10</v>
      </c>
      <c r="D59" s="72">
        <v>2</v>
      </c>
      <c r="E59" s="70">
        <v>1</v>
      </c>
      <c r="F59" s="70"/>
      <c r="G59" s="70">
        <v>7</v>
      </c>
      <c r="H59" s="85">
        <f t="shared" si="3"/>
        <v>27</v>
      </c>
      <c r="I59" s="83">
        <v>2</v>
      </c>
      <c r="J59" s="83">
        <v>23</v>
      </c>
      <c r="K59" s="83"/>
      <c r="L59" s="83">
        <v>2</v>
      </c>
      <c r="M59" s="70"/>
    </row>
    <row r="60" spans="1:13" s="75" customFormat="1" ht="20.25" customHeight="1" x14ac:dyDescent="0.3">
      <c r="A60" s="73"/>
      <c r="B60" s="74" t="s">
        <v>141</v>
      </c>
      <c r="C60" s="76"/>
      <c r="D60" s="76"/>
      <c r="E60" s="76"/>
      <c r="F60" s="76"/>
      <c r="G60" s="76"/>
      <c r="H60" s="88">
        <f>SUM(H61:H77)</f>
        <v>544</v>
      </c>
      <c r="I60" s="88">
        <f t="shared" ref="I60:L60" si="6">SUM(I61:I77)</f>
        <v>38</v>
      </c>
      <c r="J60" s="88">
        <f t="shared" si="6"/>
        <v>433</v>
      </c>
      <c r="K60" s="88">
        <f t="shared" si="6"/>
        <v>0</v>
      </c>
      <c r="L60" s="88">
        <f t="shared" si="6"/>
        <v>73</v>
      </c>
      <c r="M60" s="76"/>
    </row>
    <row r="61" spans="1:13" s="68" customFormat="1" ht="20.25" customHeight="1" x14ac:dyDescent="0.3">
      <c r="A61" s="69">
        <v>1</v>
      </c>
      <c r="B61" s="64" t="s">
        <v>142</v>
      </c>
      <c r="C61" s="70">
        <f>D61+E61+F61+G66</f>
        <v>10</v>
      </c>
      <c r="D61" s="67">
        <v>2</v>
      </c>
      <c r="E61" s="70">
        <v>1</v>
      </c>
      <c r="F61" s="70"/>
      <c r="G61" s="77">
        <v>7</v>
      </c>
      <c r="H61" s="81">
        <f>I61+J61+K61+L61</f>
        <v>39</v>
      </c>
      <c r="I61" s="83">
        <v>2</v>
      </c>
      <c r="J61" s="83">
        <v>32</v>
      </c>
      <c r="K61" s="83"/>
      <c r="L61" s="83">
        <v>5</v>
      </c>
      <c r="M61" s="70"/>
    </row>
    <row r="62" spans="1:13" s="68" customFormat="1" ht="20.25" customHeight="1" x14ac:dyDescent="0.3">
      <c r="A62" s="69">
        <v>2</v>
      </c>
      <c r="B62" s="61" t="s">
        <v>143</v>
      </c>
      <c r="C62" s="70">
        <f t="shared" ref="C62:C77" si="7">D62+E62+F62+G62</f>
        <v>10</v>
      </c>
      <c r="D62" s="70">
        <v>2</v>
      </c>
      <c r="E62" s="70">
        <v>1</v>
      </c>
      <c r="F62" s="70"/>
      <c r="G62" s="70">
        <v>7</v>
      </c>
      <c r="H62" s="81">
        <f>I61+J62+K62+L62</f>
        <v>33</v>
      </c>
      <c r="I62" s="83">
        <v>2</v>
      </c>
      <c r="J62" s="83">
        <v>27</v>
      </c>
      <c r="K62" s="83"/>
      <c r="L62" s="83">
        <v>4</v>
      </c>
      <c r="M62" s="70"/>
    </row>
    <row r="63" spans="1:13" s="68" customFormat="1" ht="20.25" customHeight="1" x14ac:dyDescent="0.3">
      <c r="A63" s="69">
        <v>3</v>
      </c>
      <c r="B63" s="61" t="s">
        <v>144</v>
      </c>
      <c r="C63" s="70">
        <f t="shared" si="7"/>
        <v>10</v>
      </c>
      <c r="D63" s="70">
        <v>2</v>
      </c>
      <c r="E63" s="70">
        <v>1</v>
      </c>
      <c r="F63" s="70"/>
      <c r="G63" s="70">
        <v>7</v>
      </c>
      <c r="H63" s="81">
        <f t="shared" ref="H63:H74" si="8">I63+J63+K63+L63</f>
        <v>29</v>
      </c>
      <c r="I63" s="83">
        <v>2</v>
      </c>
      <c r="J63" s="83">
        <v>22</v>
      </c>
      <c r="K63" s="83"/>
      <c r="L63" s="83">
        <v>5</v>
      </c>
      <c r="M63" s="70"/>
    </row>
    <row r="64" spans="1:13" s="68" customFormat="1" ht="20.25" customHeight="1" x14ac:dyDescent="0.3">
      <c r="A64" s="69">
        <v>4</v>
      </c>
      <c r="B64" s="61" t="s">
        <v>145</v>
      </c>
      <c r="C64" s="70">
        <f t="shared" si="7"/>
        <v>10</v>
      </c>
      <c r="D64" s="70">
        <v>2</v>
      </c>
      <c r="E64" s="70">
        <v>1</v>
      </c>
      <c r="F64" s="70"/>
      <c r="G64" s="70">
        <v>7</v>
      </c>
      <c r="H64" s="81">
        <f t="shared" si="8"/>
        <v>38</v>
      </c>
      <c r="I64" s="83">
        <v>3</v>
      </c>
      <c r="J64" s="83">
        <v>31</v>
      </c>
      <c r="K64" s="83"/>
      <c r="L64" s="83">
        <v>4</v>
      </c>
      <c r="M64" s="70"/>
    </row>
    <row r="65" spans="1:13" s="68" customFormat="1" ht="20.25" customHeight="1" x14ac:dyDescent="0.3">
      <c r="A65" s="69">
        <v>5</v>
      </c>
      <c r="B65" s="61" t="s">
        <v>146</v>
      </c>
      <c r="C65" s="70">
        <f t="shared" si="7"/>
        <v>10</v>
      </c>
      <c r="D65" s="70">
        <v>2</v>
      </c>
      <c r="E65" s="70">
        <v>1</v>
      </c>
      <c r="F65" s="70"/>
      <c r="G65" s="70">
        <v>7</v>
      </c>
      <c r="H65" s="81">
        <f t="shared" si="8"/>
        <v>60</v>
      </c>
      <c r="I65" s="83">
        <v>4</v>
      </c>
      <c r="J65" s="83">
        <v>53</v>
      </c>
      <c r="K65" s="83"/>
      <c r="L65" s="83">
        <v>3</v>
      </c>
      <c r="M65" s="70"/>
    </row>
    <row r="66" spans="1:13" s="68" customFormat="1" ht="20.25" customHeight="1" x14ac:dyDescent="0.3">
      <c r="A66" s="69">
        <v>6</v>
      </c>
      <c r="B66" s="61" t="s">
        <v>147</v>
      </c>
      <c r="C66" s="70">
        <f t="shared" si="7"/>
        <v>10</v>
      </c>
      <c r="D66" s="70">
        <v>2</v>
      </c>
      <c r="E66" s="70">
        <v>1</v>
      </c>
      <c r="F66" s="70"/>
      <c r="G66" s="70">
        <v>7</v>
      </c>
      <c r="H66" s="81">
        <f t="shared" si="8"/>
        <v>30</v>
      </c>
      <c r="I66" s="83">
        <v>2</v>
      </c>
      <c r="J66" s="83">
        <v>23</v>
      </c>
      <c r="K66" s="83"/>
      <c r="L66" s="83">
        <v>5</v>
      </c>
      <c r="M66" s="70"/>
    </row>
    <row r="67" spans="1:13" s="68" customFormat="1" ht="20.25" customHeight="1" x14ac:dyDescent="0.3">
      <c r="A67" s="69">
        <v>7</v>
      </c>
      <c r="B67" s="61" t="s">
        <v>148</v>
      </c>
      <c r="C67" s="70">
        <f t="shared" si="7"/>
        <v>10</v>
      </c>
      <c r="D67" s="70">
        <v>2</v>
      </c>
      <c r="E67" s="70">
        <v>1</v>
      </c>
      <c r="F67" s="70"/>
      <c r="G67" s="70">
        <v>7</v>
      </c>
      <c r="H67" s="81">
        <f t="shared" si="8"/>
        <v>27</v>
      </c>
      <c r="I67" s="83">
        <v>1</v>
      </c>
      <c r="J67" s="83">
        <v>21</v>
      </c>
      <c r="K67" s="83"/>
      <c r="L67" s="83">
        <v>5</v>
      </c>
      <c r="M67" s="70"/>
    </row>
    <row r="68" spans="1:13" s="68" customFormat="1" ht="20.25" customHeight="1" x14ac:dyDescent="0.3">
      <c r="A68" s="69">
        <v>8</v>
      </c>
      <c r="B68" s="61" t="s">
        <v>149</v>
      </c>
      <c r="C68" s="70">
        <f t="shared" si="7"/>
        <v>10</v>
      </c>
      <c r="D68" s="70">
        <v>2</v>
      </c>
      <c r="E68" s="70">
        <v>1</v>
      </c>
      <c r="F68" s="70"/>
      <c r="G68" s="70">
        <v>7</v>
      </c>
      <c r="H68" s="81">
        <f t="shared" si="8"/>
        <v>34</v>
      </c>
      <c r="I68" s="83">
        <v>3</v>
      </c>
      <c r="J68" s="83">
        <v>27</v>
      </c>
      <c r="K68" s="83"/>
      <c r="L68" s="83">
        <v>4</v>
      </c>
      <c r="M68" s="70"/>
    </row>
    <row r="69" spans="1:13" s="68" customFormat="1" ht="20.25" customHeight="1" x14ac:dyDescent="0.3">
      <c r="A69" s="69">
        <v>9</v>
      </c>
      <c r="B69" s="61" t="s">
        <v>150</v>
      </c>
      <c r="C69" s="70">
        <f t="shared" si="7"/>
        <v>10</v>
      </c>
      <c r="D69" s="70">
        <v>2</v>
      </c>
      <c r="E69" s="70">
        <v>1</v>
      </c>
      <c r="F69" s="70"/>
      <c r="G69" s="70">
        <v>7</v>
      </c>
      <c r="H69" s="81">
        <f t="shared" si="8"/>
        <v>28</v>
      </c>
      <c r="I69" s="83">
        <v>2</v>
      </c>
      <c r="J69" s="83">
        <v>22</v>
      </c>
      <c r="K69" s="83"/>
      <c r="L69" s="83">
        <v>4</v>
      </c>
      <c r="M69" s="70"/>
    </row>
    <row r="70" spans="1:13" s="68" customFormat="1" ht="20.25" customHeight="1" x14ac:dyDescent="0.3">
      <c r="A70" s="69">
        <v>10</v>
      </c>
      <c r="B70" s="61" t="s">
        <v>151</v>
      </c>
      <c r="C70" s="70">
        <f t="shared" si="7"/>
        <v>10</v>
      </c>
      <c r="D70" s="70">
        <v>2</v>
      </c>
      <c r="E70" s="70">
        <v>1</v>
      </c>
      <c r="F70" s="70"/>
      <c r="G70" s="70">
        <v>7</v>
      </c>
      <c r="H70" s="81">
        <f t="shared" si="8"/>
        <v>38</v>
      </c>
      <c r="I70" s="83">
        <v>3</v>
      </c>
      <c r="J70" s="83">
        <v>30</v>
      </c>
      <c r="K70" s="83"/>
      <c r="L70" s="83">
        <v>5</v>
      </c>
      <c r="M70" s="70"/>
    </row>
    <row r="71" spans="1:13" s="68" customFormat="1" ht="20.25" customHeight="1" x14ac:dyDescent="0.3">
      <c r="A71" s="69">
        <v>11</v>
      </c>
      <c r="B71" s="61" t="s">
        <v>152</v>
      </c>
      <c r="C71" s="70">
        <f t="shared" si="7"/>
        <v>10</v>
      </c>
      <c r="D71" s="70">
        <v>2</v>
      </c>
      <c r="E71" s="70">
        <v>1</v>
      </c>
      <c r="F71" s="70"/>
      <c r="G71" s="70">
        <v>7</v>
      </c>
      <c r="H71" s="81">
        <f t="shared" si="8"/>
        <v>34</v>
      </c>
      <c r="I71" s="83">
        <v>3</v>
      </c>
      <c r="J71" s="83">
        <v>26</v>
      </c>
      <c r="K71" s="83"/>
      <c r="L71" s="83">
        <v>5</v>
      </c>
      <c r="M71" s="70"/>
    </row>
    <row r="72" spans="1:13" s="68" customFormat="1" ht="20.25" customHeight="1" x14ac:dyDescent="0.3">
      <c r="A72" s="69">
        <v>12</v>
      </c>
      <c r="B72" s="61" t="s">
        <v>153</v>
      </c>
      <c r="C72" s="70">
        <f t="shared" si="7"/>
        <v>10</v>
      </c>
      <c r="D72" s="70">
        <v>2</v>
      </c>
      <c r="E72" s="70">
        <v>1</v>
      </c>
      <c r="F72" s="70"/>
      <c r="G72" s="70">
        <v>7</v>
      </c>
      <c r="H72" s="81">
        <f t="shared" si="8"/>
        <v>24</v>
      </c>
      <c r="I72" s="83">
        <v>1</v>
      </c>
      <c r="J72" s="83">
        <v>18</v>
      </c>
      <c r="K72" s="83"/>
      <c r="L72" s="83">
        <v>5</v>
      </c>
      <c r="M72" s="70"/>
    </row>
    <row r="73" spans="1:13" s="68" customFormat="1" ht="20.25" customHeight="1" x14ac:dyDescent="0.3">
      <c r="A73" s="69">
        <v>13</v>
      </c>
      <c r="B73" s="61" t="s">
        <v>154</v>
      </c>
      <c r="C73" s="70">
        <f t="shared" si="7"/>
        <v>10</v>
      </c>
      <c r="D73" s="70">
        <v>2</v>
      </c>
      <c r="E73" s="70">
        <v>1</v>
      </c>
      <c r="F73" s="70"/>
      <c r="G73" s="70">
        <v>7</v>
      </c>
      <c r="H73" s="81">
        <f t="shared" si="8"/>
        <v>28</v>
      </c>
      <c r="I73" s="83">
        <v>2</v>
      </c>
      <c r="J73" s="83">
        <v>22</v>
      </c>
      <c r="K73" s="83"/>
      <c r="L73" s="83">
        <v>4</v>
      </c>
      <c r="M73" s="70"/>
    </row>
    <row r="74" spans="1:13" s="68" customFormat="1" ht="20.25" customHeight="1" x14ac:dyDescent="0.3">
      <c r="A74" s="69">
        <v>14</v>
      </c>
      <c r="B74" s="61" t="s">
        <v>159</v>
      </c>
      <c r="C74" s="70">
        <f t="shared" si="7"/>
        <v>10</v>
      </c>
      <c r="D74" s="70">
        <v>2</v>
      </c>
      <c r="E74" s="70">
        <v>1</v>
      </c>
      <c r="F74" s="70"/>
      <c r="G74" s="70">
        <v>7</v>
      </c>
      <c r="H74" s="81">
        <f t="shared" si="8"/>
        <v>42</v>
      </c>
      <c r="I74" s="83">
        <v>2</v>
      </c>
      <c r="J74" s="83">
        <v>35</v>
      </c>
      <c r="K74" s="83"/>
      <c r="L74" s="83">
        <v>5</v>
      </c>
      <c r="M74" s="70"/>
    </row>
    <row r="75" spans="1:13" s="68" customFormat="1" ht="20.25" customHeight="1" x14ac:dyDescent="0.3">
      <c r="A75" s="69">
        <v>15</v>
      </c>
      <c r="B75" s="61" t="s">
        <v>155</v>
      </c>
      <c r="C75" s="70">
        <f t="shared" si="7"/>
        <v>10</v>
      </c>
      <c r="D75" s="70">
        <v>2</v>
      </c>
      <c r="E75" s="70">
        <v>1</v>
      </c>
      <c r="F75" s="70"/>
      <c r="G75" s="70">
        <v>7</v>
      </c>
      <c r="H75" s="81">
        <f t="shared" ref="H75:H76" si="9">I74+J75+K75+L75</f>
        <v>19</v>
      </c>
      <c r="I75" s="83">
        <v>2</v>
      </c>
      <c r="J75" s="83">
        <v>14</v>
      </c>
      <c r="K75" s="83"/>
      <c r="L75" s="83">
        <v>3</v>
      </c>
      <c r="M75" s="70"/>
    </row>
    <row r="76" spans="1:13" s="68" customFormat="1" ht="20.25" customHeight="1" x14ac:dyDescent="0.3">
      <c r="A76" s="69">
        <v>16</v>
      </c>
      <c r="B76" s="61" t="s">
        <v>156</v>
      </c>
      <c r="C76" s="70">
        <f t="shared" si="7"/>
        <v>10</v>
      </c>
      <c r="D76" s="70">
        <v>2</v>
      </c>
      <c r="E76" s="70">
        <v>1</v>
      </c>
      <c r="F76" s="70"/>
      <c r="G76" s="70">
        <v>7</v>
      </c>
      <c r="H76" s="81">
        <f t="shared" si="9"/>
        <v>20</v>
      </c>
      <c r="I76" s="85">
        <v>2</v>
      </c>
      <c r="J76" s="83">
        <v>15</v>
      </c>
      <c r="K76" s="83"/>
      <c r="L76" s="83">
        <v>3</v>
      </c>
      <c r="M76" s="70"/>
    </row>
    <row r="77" spans="1:13" s="68" customFormat="1" ht="20.25" customHeight="1" x14ac:dyDescent="0.3">
      <c r="A77" s="69">
        <v>17</v>
      </c>
      <c r="B77" s="62" t="s">
        <v>157</v>
      </c>
      <c r="C77" s="70">
        <f t="shared" si="7"/>
        <v>10</v>
      </c>
      <c r="D77" s="70">
        <v>2</v>
      </c>
      <c r="E77" s="70">
        <v>1</v>
      </c>
      <c r="F77" s="70"/>
      <c r="G77" s="70">
        <v>7</v>
      </c>
      <c r="H77" s="81">
        <f t="shared" si="3"/>
        <v>21</v>
      </c>
      <c r="I77" s="83">
        <v>2</v>
      </c>
      <c r="J77" s="83">
        <v>15</v>
      </c>
      <c r="K77" s="83"/>
      <c r="L77" s="83">
        <v>4</v>
      </c>
      <c r="M77" s="70"/>
    </row>
    <row r="78" spans="1:13" s="2" customFormat="1" ht="24.75" customHeight="1" x14ac:dyDescent="0.3">
      <c r="A78" s="47">
        <v>2</v>
      </c>
      <c r="B78" s="45" t="s">
        <v>47</v>
      </c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</row>
    <row r="79" spans="1:13" ht="33.75" customHeight="1" x14ac:dyDescent="0.3">
      <c r="A79" s="5"/>
      <c r="B79" s="54" t="s">
        <v>86</v>
      </c>
      <c r="C79" s="42">
        <f>+SUM(D79:G79)</f>
        <v>5</v>
      </c>
      <c r="D79" s="42">
        <v>2</v>
      </c>
      <c r="E79" s="42">
        <v>2</v>
      </c>
      <c r="F79" s="42"/>
      <c r="G79" s="42">
        <v>1</v>
      </c>
      <c r="H79" s="42">
        <f>SUM(I79:L79)</f>
        <v>17</v>
      </c>
      <c r="I79" s="42">
        <v>3</v>
      </c>
      <c r="J79" s="42">
        <v>13</v>
      </c>
      <c r="K79" s="42"/>
      <c r="L79" s="42">
        <v>1</v>
      </c>
      <c r="M79" s="42"/>
    </row>
    <row r="80" spans="1:13" s="2" customFormat="1" ht="36.75" customHeight="1" x14ac:dyDescent="0.3">
      <c r="A80" s="78" t="s">
        <v>26</v>
      </c>
      <c r="B80" s="45" t="s">
        <v>160</v>
      </c>
      <c r="C80" s="56">
        <f>SUM(C81:C84)</f>
        <v>20</v>
      </c>
      <c r="D80" s="56">
        <f t="shared" ref="D80:L80" si="10">SUM(D81:D84)</f>
        <v>6</v>
      </c>
      <c r="E80" s="56">
        <f t="shared" si="10"/>
        <v>10</v>
      </c>
      <c r="F80" s="56">
        <f t="shared" si="10"/>
        <v>0</v>
      </c>
      <c r="G80" s="56">
        <f t="shared" si="10"/>
        <v>4</v>
      </c>
      <c r="H80" s="56">
        <f t="shared" si="10"/>
        <v>57</v>
      </c>
      <c r="I80" s="56">
        <f t="shared" si="10"/>
        <v>3</v>
      </c>
      <c r="J80" s="56">
        <f t="shared" si="10"/>
        <v>50</v>
      </c>
      <c r="K80" s="56">
        <f t="shared" si="10"/>
        <v>0</v>
      </c>
      <c r="L80" s="56">
        <f t="shared" si="10"/>
        <v>4</v>
      </c>
      <c r="M80" s="15"/>
    </row>
    <row r="81" spans="1:13" ht="33" customHeight="1" x14ac:dyDescent="0.3">
      <c r="A81" s="59">
        <v>1</v>
      </c>
      <c r="B81" s="92" t="s">
        <v>87</v>
      </c>
      <c r="C81" s="15">
        <f>SUM(D81:G81)</f>
        <v>5</v>
      </c>
      <c r="D81" s="15">
        <v>2</v>
      </c>
      <c r="E81" s="15">
        <v>2</v>
      </c>
      <c r="F81" s="15"/>
      <c r="G81" s="15">
        <v>1</v>
      </c>
      <c r="H81" s="15">
        <f>SUM(I81:L81)</f>
        <v>27</v>
      </c>
      <c r="I81" s="15">
        <v>2</v>
      </c>
      <c r="J81" s="15">
        <v>24</v>
      </c>
      <c r="K81" s="15"/>
      <c r="L81" s="15">
        <v>1</v>
      </c>
      <c r="M81" s="15"/>
    </row>
    <row r="82" spans="1:13" ht="24.75" customHeight="1" x14ac:dyDescent="0.3">
      <c r="A82" s="6">
        <v>2</v>
      </c>
      <c r="B82" s="48" t="s">
        <v>88</v>
      </c>
      <c r="C82" s="15">
        <f>SUM(D82:G82)</f>
        <v>5</v>
      </c>
      <c r="D82" s="15">
        <v>2</v>
      </c>
      <c r="E82" s="15">
        <v>2</v>
      </c>
      <c r="F82" s="15"/>
      <c r="G82" s="15">
        <v>1</v>
      </c>
      <c r="H82" s="15">
        <f>SUM(I82:L82)</f>
        <v>9</v>
      </c>
      <c r="I82" s="15">
        <v>1</v>
      </c>
      <c r="J82" s="15">
        <v>7</v>
      </c>
      <c r="K82" s="15"/>
      <c r="L82" s="15">
        <v>1</v>
      </c>
      <c r="M82" s="15"/>
    </row>
    <row r="83" spans="1:13" ht="24.75" customHeight="1" x14ac:dyDescent="0.3">
      <c r="A83" s="6">
        <v>3</v>
      </c>
      <c r="B83" s="48" t="s">
        <v>89</v>
      </c>
      <c r="C83" s="15">
        <f>SUM(D83:G83)</f>
        <v>6</v>
      </c>
      <c r="D83" s="15">
        <v>2</v>
      </c>
      <c r="E83" s="15">
        <v>3</v>
      </c>
      <c r="F83" s="15"/>
      <c r="G83" s="15">
        <v>1</v>
      </c>
      <c r="H83" s="15">
        <f>SUM(I83:L83)</f>
        <v>19</v>
      </c>
      <c r="I83" s="15">
        <v>0</v>
      </c>
      <c r="J83" s="15">
        <v>18</v>
      </c>
      <c r="K83" s="15"/>
      <c r="L83" s="15">
        <v>1</v>
      </c>
      <c r="M83" s="15"/>
    </row>
    <row r="84" spans="1:13" ht="24.75" customHeight="1" x14ac:dyDescent="0.3">
      <c r="A84" s="6">
        <v>4</v>
      </c>
      <c r="B84" s="48" t="s">
        <v>90</v>
      </c>
      <c r="C84" s="15">
        <f>SUM(D84:G84)</f>
        <v>4</v>
      </c>
      <c r="D84" s="15">
        <v>0</v>
      </c>
      <c r="E84" s="15">
        <v>3</v>
      </c>
      <c r="F84" s="15"/>
      <c r="G84" s="15">
        <v>1</v>
      </c>
      <c r="H84" s="15">
        <f>SUM(I84:L84)</f>
        <v>2</v>
      </c>
      <c r="I84" s="15">
        <v>0</v>
      </c>
      <c r="J84" s="15">
        <v>1</v>
      </c>
      <c r="K84" s="15"/>
      <c r="L84" s="15">
        <v>1</v>
      </c>
      <c r="M84" s="15"/>
    </row>
    <row r="85" spans="1:13" s="2" customFormat="1" ht="32.25" customHeight="1" x14ac:dyDescent="0.3">
      <c r="A85" s="51" t="s">
        <v>25</v>
      </c>
      <c r="B85" s="55" t="s">
        <v>52</v>
      </c>
      <c r="C85" s="91"/>
      <c r="D85" s="52"/>
      <c r="E85" s="52"/>
      <c r="F85" s="52"/>
      <c r="G85" s="52"/>
      <c r="H85" s="52"/>
      <c r="I85" s="52"/>
      <c r="J85" s="52"/>
      <c r="K85" s="52"/>
      <c r="L85" s="52"/>
      <c r="M85" s="52"/>
    </row>
    <row r="86" spans="1:13" s="2" customFormat="1" ht="33.75" customHeight="1" x14ac:dyDescent="0.3">
      <c r="A86" s="12" t="s">
        <v>50</v>
      </c>
      <c r="B86" s="53" t="s">
        <v>51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27.75" customHeight="1" x14ac:dyDescent="0.3">
      <c r="A87" s="5">
        <v>1</v>
      </c>
      <c r="B87" s="54" t="s">
        <v>91</v>
      </c>
      <c r="C87" s="42">
        <f>SUM(D87:G87)</f>
        <v>5</v>
      </c>
      <c r="D87" s="42">
        <v>2</v>
      </c>
      <c r="E87" s="42">
        <v>2</v>
      </c>
      <c r="F87" s="42"/>
      <c r="G87" s="42">
        <v>1</v>
      </c>
      <c r="H87" s="42">
        <f>SUM(I87:L87)</f>
        <v>7</v>
      </c>
      <c r="I87" s="42">
        <v>3</v>
      </c>
      <c r="J87" s="42">
        <v>3</v>
      </c>
      <c r="K87" s="42"/>
      <c r="L87" s="42">
        <v>1</v>
      </c>
      <c r="M87" s="42"/>
    </row>
    <row r="88" spans="1:13" ht="10.5" customHeight="1" x14ac:dyDescent="0.3"/>
    <row r="89" spans="1:13" ht="16.8" x14ac:dyDescent="0.3">
      <c r="B89" s="3"/>
      <c r="C89" s="3"/>
      <c r="D89" s="3"/>
      <c r="E89" s="3"/>
      <c r="F89" s="3"/>
      <c r="G89" s="120" t="s">
        <v>80</v>
      </c>
      <c r="H89" s="120"/>
      <c r="I89" s="120"/>
      <c r="J89" s="120"/>
      <c r="K89" s="120"/>
      <c r="L89" s="120"/>
      <c r="M89" s="120"/>
    </row>
    <row r="90" spans="1:13" ht="16.8" x14ac:dyDescent="0.3">
      <c r="G90" s="120" t="s">
        <v>81</v>
      </c>
      <c r="H90" s="120"/>
      <c r="I90" s="120"/>
      <c r="J90" s="120"/>
      <c r="K90" s="120"/>
      <c r="L90" s="120"/>
      <c r="M90" s="120"/>
    </row>
  </sheetData>
  <autoFilter ref="A10:M10" xr:uid="{00000000-0009-0000-0000-000002000000}"/>
  <mergeCells count="16">
    <mergeCell ref="A2:C2"/>
    <mergeCell ref="A4:M4"/>
    <mergeCell ref="K1:M1"/>
    <mergeCell ref="G89:M89"/>
    <mergeCell ref="G90:M90"/>
    <mergeCell ref="A5:M5"/>
    <mergeCell ref="A1:C1"/>
    <mergeCell ref="M7:M9"/>
    <mergeCell ref="C7:G7"/>
    <mergeCell ref="D8:G8"/>
    <mergeCell ref="H7:L7"/>
    <mergeCell ref="I8:L8"/>
    <mergeCell ref="A7:A9"/>
    <mergeCell ref="B7:B9"/>
    <mergeCell ref="C8:C9"/>
    <mergeCell ref="H8:H9"/>
  </mergeCells>
  <pageMargins left="0.42" right="0.17" top="0.94" bottom="0.54" header="0.3" footer="0.3"/>
  <pageSetup paperSize="9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1"/>
  <sheetViews>
    <sheetView topLeftCell="A79" zoomScaleNormal="100" workbookViewId="0">
      <selection activeCell="A89" sqref="A89:XFD91"/>
    </sheetView>
  </sheetViews>
  <sheetFormatPr defaultColWidth="9.109375" defaultRowHeight="14.4" x14ac:dyDescent="0.3"/>
  <cols>
    <col min="1" max="1" width="4.5546875" style="119" customWidth="1"/>
    <col min="2" max="2" width="28.88671875" style="94" customWidth="1"/>
    <col min="3" max="3" width="9.109375" style="109"/>
    <col min="4" max="8" width="8.88671875" style="94" customWidth="1"/>
    <col min="9" max="9" width="6.5546875" style="94" customWidth="1"/>
    <col min="10" max="16384" width="9.109375" style="94"/>
  </cols>
  <sheetData>
    <row r="1" spans="1:9" ht="14.25" customHeight="1" x14ac:dyDescent="0.3">
      <c r="A1" s="147" t="s">
        <v>78</v>
      </c>
      <c r="B1" s="147"/>
      <c r="C1" s="93"/>
      <c r="D1" s="93"/>
      <c r="E1" s="93"/>
      <c r="F1" s="93"/>
      <c r="G1" s="144" t="s">
        <v>93</v>
      </c>
      <c r="H1" s="144"/>
      <c r="I1" s="144"/>
    </row>
    <row r="2" spans="1:9" ht="14.25" customHeight="1" x14ac:dyDescent="0.3">
      <c r="A2" s="147" t="s">
        <v>79</v>
      </c>
      <c r="B2" s="147"/>
      <c r="C2" s="93"/>
      <c r="D2" s="93"/>
      <c r="E2" s="93"/>
      <c r="F2" s="93"/>
      <c r="G2" s="93"/>
      <c r="H2" s="93"/>
      <c r="I2" s="93"/>
    </row>
    <row r="3" spans="1:9" ht="10.5" customHeight="1" x14ac:dyDescent="0.3">
      <c r="A3" s="95"/>
      <c r="B3" s="95"/>
      <c r="C3" s="93"/>
      <c r="D3" s="93"/>
      <c r="E3" s="93"/>
      <c r="F3" s="93"/>
      <c r="G3" s="93"/>
      <c r="H3" s="93"/>
      <c r="I3" s="93"/>
    </row>
    <row r="4" spans="1:9" ht="16.5" customHeight="1" x14ac:dyDescent="0.3">
      <c r="A4" s="145" t="s">
        <v>94</v>
      </c>
      <c r="B4" s="146"/>
      <c r="C4" s="146"/>
      <c r="D4" s="146"/>
      <c r="E4" s="146"/>
      <c r="F4" s="146"/>
      <c r="G4" s="146"/>
      <c r="H4" s="146"/>
      <c r="I4" s="146"/>
    </row>
    <row r="5" spans="1:9" ht="12.75" customHeight="1" x14ac:dyDescent="0.3">
      <c r="A5" s="96"/>
      <c r="B5" s="97"/>
      <c r="C5" s="97"/>
      <c r="D5" s="97"/>
      <c r="E5" s="97"/>
      <c r="F5" s="97"/>
      <c r="G5" s="97"/>
      <c r="H5" s="97"/>
      <c r="I5" s="98"/>
    </row>
    <row r="6" spans="1:9" ht="33" customHeight="1" x14ac:dyDescent="0.3">
      <c r="A6" s="148" t="s">
        <v>54</v>
      </c>
      <c r="B6" s="148" t="s">
        <v>35</v>
      </c>
      <c r="C6" s="150" t="s">
        <v>60</v>
      </c>
      <c r="D6" s="150"/>
      <c r="E6" s="150"/>
      <c r="F6" s="150"/>
      <c r="G6" s="150"/>
      <c r="H6" s="150"/>
      <c r="I6" s="152" t="s">
        <v>10</v>
      </c>
    </row>
    <row r="7" spans="1:9" x14ac:dyDescent="0.3">
      <c r="A7" s="148"/>
      <c r="B7" s="148"/>
      <c r="C7" s="149" t="s">
        <v>3</v>
      </c>
      <c r="D7" s="148" t="s">
        <v>4</v>
      </c>
      <c r="E7" s="148"/>
      <c r="F7" s="148"/>
      <c r="G7" s="148"/>
      <c r="H7" s="148"/>
      <c r="I7" s="153"/>
    </row>
    <row r="8" spans="1:9" ht="51.75" customHeight="1" x14ac:dyDescent="0.3">
      <c r="A8" s="149"/>
      <c r="B8" s="149"/>
      <c r="C8" s="151"/>
      <c r="D8" s="99" t="s">
        <v>55</v>
      </c>
      <c r="E8" s="99" t="s">
        <v>56</v>
      </c>
      <c r="F8" s="99" t="s">
        <v>57</v>
      </c>
      <c r="G8" s="99" t="s">
        <v>58</v>
      </c>
      <c r="H8" s="99" t="s">
        <v>59</v>
      </c>
      <c r="I8" s="153"/>
    </row>
    <row r="9" spans="1:9" s="101" customFormat="1" ht="12.75" customHeight="1" x14ac:dyDescent="0.2">
      <c r="A9" s="100">
        <v>1</v>
      </c>
      <c r="B9" s="100">
        <v>2</v>
      </c>
      <c r="C9" s="100">
        <v>3</v>
      </c>
      <c r="D9" s="100">
        <v>4</v>
      </c>
      <c r="E9" s="100">
        <v>5</v>
      </c>
      <c r="F9" s="100">
        <v>6</v>
      </c>
      <c r="G9" s="100">
        <v>7</v>
      </c>
      <c r="H9" s="100">
        <v>8</v>
      </c>
      <c r="I9" s="100">
        <v>9</v>
      </c>
    </row>
    <row r="10" spans="1:9" ht="28.2" x14ac:dyDescent="0.3">
      <c r="A10" s="102"/>
      <c r="B10" s="103" t="s">
        <v>61</v>
      </c>
      <c r="C10" s="104"/>
      <c r="D10" s="82"/>
      <c r="E10" s="82"/>
      <c r="F10" s="82"/>
      <c r="G10" s="82"/>
      <c r="H10" s="82"/>
      <c r="I10" s="82"/>
    </row>
    <row r="11" spans="1:9" x14ac:dyDescent="0.3">
      <c r="A11" s="105"/>
      <c r="B11" s="106" t="s">
        <v>62</v>
      </c>
      <c r="C11" s="107"/>
      <c r="D11" s="84"/>
      <c r="E11" s="84"/>
      <c r="F11" s="84"/>
      <c r="G11" s="84"/>
      <c r="H11" s="84"/>
      <c r="I11" s="84"/>
    </row>
    <row r="12" spans="1:9" s="109" customFormat="1" ht="42" x14ac:dyDescent="0.3">
      <c r="A12" s="108" t="s">
        <v>24</v>
      </c>
      <c r="B12" s="106" t="s">
        <v>45</v>
      </c>
      <c r="C12" s="107"/>
      <c r="D12" s="107"/>
      <c r="E12" s="107"/>
      <c r="F12" s="107"/>
      <c r="G12" s="107"/>
      <c r="H12" s="107"/>
      <c r="I12" s="107"/>
    </row>
    <row r="13" spans="1:9" s="109" customFormat="1" x14ac:dyDescent="0.3">
      <c r="A13" s="110">
        <v>1</v>
      </c>
      <c r="B13" s="87" t="s">
        <v>46</v>
      </c>
      <c r="C13" s="88">
        <f>C14+C39+C61</f>
        <v>1751</v>
      </c>
      <c r="D13" s="88">
        <f t="shared" ref="D13:H13" si="0">D14+D39+D61</f>
        <v>0</v>
      </c>
      <c r="E13" s="88">
        <f t="shared" si="0"/>
        <v>783</v>
      </c>
      <c r="F13" s="88">
        <f t="shared" si="0"/>
        <v>678</v>
      </c>
      <c r="G13" s="88">
        <f t="shared" si="0"/>
        <v>290</v>
      </c>
      <c r="H13" s="88">
        <f t="shared" si="0"/>
        <v>0</v>
      </c>
      <c r="I13" s="88"/>
    </row>
    <row r="14" spans="1:9" x14ac:dyDescent="0.3">
      <c r="A14" s="111"/>
      <c r="B14" s="87" t="s">
        <v>95</v>
      </c>
      <c r="C14" s="88">
        <f>SUM(C15:C38)</f>
        <v>611</v>
      </c>
      <c r="D14" s="88">
        <f t="shared" ref="D14:H14" si="1">SUM(D15:D38)</f>
        <v>0</v>
      </c>
      <c r="E14" s="88">
        <f t="shared" si="1"/>
        <v>167</v>
      </c>
      <c r="F14" s="88">
        <f t="shared" si="1"/>
        <v>324</v>
      </c>
      <c r="G14" s="88">
        <f t="shared" si="1"/>
        <v>120</v>
      </c>
      <c r="H14" s="88">
        <f t="shared" si="1"/>
        <v>0</v>
      </c>
      <c r="I14" s="112"/>
    </row>
    <row r="15" spans="1:9" ht="15.6" x14ac:dyDescent="0.3">
      <c r="A15" s="111">
        <v>1</v>
      </c>
      <c r="B15" s="113" t="s">
        <v>96</v>
      </c>
      <c r="C15" s="88">
        <f>D15+E15+F15+G15+H15</f>
        <v>33</v>
      </c>
      <c r="D15" s="112"/>
      <c r="E15" s="112">
        <v>22</v>
      </c>
      <c r="F15" s="112">
        <v>8</v>
      </c>
      <c r="G15" s="112">
        <v>3</v>
      </c>
      <c r="H15" s="112"/>
      <c r="I15" s="114"/>
    </row>
    <row r="16" spans="1:9" ht="15.6" x14ac:dyDescent="0.3">
      <c r="A16" s="111">
        <v>2</v>
      </c>
      <c r="B16" s="113" t="s">
        <v>97</v>
      </c>
      <c r="C16" s="88">
        <f t="shared" ref="C16:C78" si="2">D16+E16+F16+G16+H16</f>
        <v>14</v>
      </c>
      <c r="D16" s="112"/>
      <c r="E16" s="112">
        <v>8</v>
      </c>
      <c r="F16" s="112">
        <v>3</v>
      </c>
      <c r="G16" s="112">
        <v>3</v>
      </c>
      <c r="H16" s="112"/>
      <c r="I16" s="114"/>
    </row>
    <row r="17" spans="1:9" ht="15.6" x14ac:dyDescent="0.3">
      <c r="A17" s="111">
        <v>3</v>
      </c>
      <c r="B17" s="113" t="s">
        <v>98</v>
      </c>
      <c r="C17" s="88">
        <f t="shared" si="2"/>
        <v>24</v>
      </c>
      <c r="D17" s="112"/>
      <c r="E17" s="112">
        <v>6</v>
      </c>
      <c r="F17" s="112">
        <v>14</v>
      </c>
      <c r="G17" s="112">
        <v>4</v>
      </c>
      <c r="H17" s="112"/>
      <c r="I17" s="114"/>
    </row>
    <row r="18" spans="1:9" ht="15.6" x14ac:dyDescent="0.3">
      <c r="A18" s="111">
        <v>4</v>
      </c>
      <c r="B18" s="113" t="s">
        <v>99</v>
      </c>
      <c r="C18" s="88">
        <f t="shared" si="2"/>
        <v>31</v>
      </c>
      <c r="D18" s="112"/>
      <c r="E18" s="112">
        <v>13</v>
      </c>
      <c r="F18" s="112">
        <v>16</v>
      </c>
      <c r="G18" s="112">
        <v>2</v>
      </c>
      <c r="H18" s="112"/>
      <c r="I18" s="114"/>
    </row>
    <row r="19" spans="1:9" ht="15.6" x14ac:dyDescent="0.3">
      <c r="A19" s="111">
        <v>5</v>
      </c>
      <c r="B19" s="113" t="s">
        <v>100</v>
      </c>
      <c r="C19" s="88">
        <f t="shared" si="2"/>
        <v>40</v>
      </c>
      <c r="D19" s="112"/>
      <c r="E19" s="112">
        <v>28</v>
      </c>
      <c r="F19" s="112">
        <v>9</v>
      </c>
      <c r="G19" s="112">
        <v>3</v>
      </c>
      <c r="H19" s="112"/>
      <c r="I19" s="114"/>
    </row>
    <row r="20" spans="1:9" ht="15.6" x14ac:dyDescent="0.3">
      <c r="A20" s="111">
        <v>6</v>
      </c>
      <c r="B20" s="113" t="s">
        <v>101</v>
      </c>
      <c r="C20" s="88">
        <f t="shared" si="2"/>
        <v>25</v>
      </c>
      <c r="D20" s="112"/>
      <c r="E20" s="112">
        <v>8</v>
      </c>
      <c r="F20" s="112">
        <v>13</v>
      </c>
      <c r="G20" s="112">
        <v>4</v>
      </c>
      <c r="H20" s="112"/>
      <c r="I20" s="114"/>
    </row>
    <row r="21" spans="1:9" ht="15.6" x14ac:dyDescent="0.3">
      <c r="A21" s="111">
        <v>7</v>
      </c>
      <c r="B21" s="113" t="s">
        <v>102</v>
      </c>
      <c r="C21" s="88">
        <f t="shared" si="2"/>
        <v>17</v>
      </c>
      <c r="D21" s="112"/>
      <c r="E21" s="112">
        <v>8</v>
      </c>
      <c r="F21" s="112">
        <v>6</v>
      </c>
      <c r="G21" s="112">
        <v>3</v>
      </c>
      <c r="H21" s="112"/>
      <c r="I21" s="114"/>
    </row>
    <row r="22" spans="1:9" ht="15.6" x14ac:dyDescent="0.3">
      <c r="A22" s="111">
        <v>8</v>
      </c>
      <c r="B22" s="113" t="s">
        <v>103</v>
      </c>
      <c r="C22" s="88">
        <f t="shared" si="2"/>
        <v>30</v>
      </c>
      <c r="D22" s="112"/>
      <c r="E22" s="112">
        <v>6</v>
      </c>
      <c r="F22" s="112">
        <v>20</v>
      </c>
      <c r="G22" s="112">
        <v>4</v>
      </c>
      <c r="H22" s="112"/>
      <c r="I22" s="114"/>
    </row>
    <row r="23" spans="1:9" ht="15.6" x14ac:dyDescent="0.3">
      <c r="A23" s="111">
        <v>9</v>
      </c>
      <c r="B23" s="113" t="s">
        <v>104</v>
      </c>
      <c r="C23" s="88">
        <f t="shared" si="2"/>
        <v>24</v>
      </c>
      <c r="D23" s="112"/>
      <c r="E23" s="112">
        <v>1</v>
      </c>
      <c r="F23" s="112">
        <v>19</v>
      </c>
      <c r="G23" s="112">
        <v>4</v>
      </c>
      <c r="H23" s="112"/>
      <c r="I23" s="114"/>
    </row>
    <row r="24" spans="1:9" ht="15.6" x14ac:dyDescent="0.3">
      <c r="A24" s="111">
        <v>10</v>
      </c>
      <c r="B24" s="113" t="s">
        <v>105</v>
      </c>
      <c r="C24" s="88">
        <f t="shared" si="2"/>
        <v>32</v>
      </c>
      <c r="D24" s="112"/>
      <c r="E24" s="112">
        <v>5</v>
      </c>
      <c r="F24" s="112">
        <v>14</v>
      </c>
      <c r="G24" s="112">
        <v>13</v>
      </c>
      <c r="H24" s="112"/>
      <c r="I24" s="114"/>
    </row>
    <row r="25" spans="1:9" ht="15.6" x14ac:dyDescent="0.3">
      <c r="A25" s="111">
        <v>11</v>
      </c>
      <c r="B25" s="113" t="s">
        <v>106</v>
      </c>
      <c r="C25" s="88">
        <f t="shared" si="2"/>
        <v>14</v>
      </c>
      <c r="D25" s="112"/>
      <c r="E25" s="112">
        <v>3</v>
      </c>
      <c r="F25" s="112">
        <v>10</v>
      </c>
      <c r="G25" s="112">
        <v>1</v>
      </c>
      <c r="H25" s="112"/>
      <c r="I25" s="114"/>
    </row>
    <row r="26" spans="1:9" ht="15.6" x14ac:dyDescent="0.3">
      <c r="A26" s="111">
        <v>12</v>
      </c>
      <c r="B26" s="113" t="s">
        <v>107</v>
      </c>
      <c r="C26" s="88">
        <f t="shared" si="2"/>
        <v>36</v>
      </c>
      <c r="D26" s="112"/>
      <c r="E26" s="112">
        <v>3</v>
      </c>
      <c r="F26" s="112">
        <v>21</v>
      </c>
      <c r="G26" s="112">
        <v>12</v>
      </c>
      <c r="H26" s="112"/>
      <c r="I26" s="114"/>
    </row>
    <row r="27" spans="1:9" ht="15.6" x14ac:dyDescent="0.3">
      <c r="A27" s="111">
        <v>13</v>
      </c>
      <c r="B27" s="113" t="s">
        <v>108</v>
      </c>
      <c r="C27" s="88">
        <f t="shared" si="2"/>
        <v>25</v>
      </c>
      <c r="D27" s="112"/>
      <c r="E27" s="112">
        <v>6</v>
      </c>
      <c r="F27" s="112">
        <v>14</v>
      </c>
      <c r="G27" s="112">
        <v>5</v>
      </c>
      <c r="H27" s="112"/>
      <c r="I27" s="114"/>
    </row>
    <row r="28" spans="1:9" ht="15.6" x14ac:dyDescent="0.3">
      <c r="A28" s="111">
        <v>14</v>
      </c>
      <c r="B28" s="113" t="s">
        <v>109</v>
      </c>
      <c r="C28" s="88">
        <f t="shared" si="2"/>
        <v>29</v>
      </c>
      <c r="D28" s="112"/>
      <c r="E28" s="112">
        <v>5</v>
      </c>
      <c r="F28" s="112">
        <v>21</v>
      </c>
      <c r="G28" s="112">
        <v>3</v>
      </c>
      <c r="H28" s="112"/>
      <c r="I28" s="114"/>
    </row>
    <row r="29" spans="1:9" ht="15.6" x14ac:dyDescent="0.3">
      <c r="A29" s="111">
        <v>15</v>
      </c>
      <c r="B29" s="113" t="s">
        <v>110</v>
      </c>
      <c r="C29" s="88">
        <f t="shared" si="2"/>
        <v>22</v>
      </c>
      <c r="D29" s="112"/>
      <c r="E29" s="112">
        <v>3</v>
      </c>
      <c r="F29" s="112">
        <v>9</v>
      </c>
      <c r="G29" s="112">
        <v>10</v>
      </c>
      <c r="H29" s="112"/>
      <c r="I29" s="114"/>
    </row>
    <row r="30" spans="1:9" ht="15.6" x14ac:dyDescent="0.3">
      <c r="A30" s="111">
        <v>16</v>
      </c>
      <c r="B30" s="113" t="s">
        <v>111</v>
      </c>
      <c r="C30" s="88">
        <f t="shared" si="2"/>
        <v>33</v>
      </c>
      <c r="D30" s="112"/>
      <c r="E30" s="112">
        <v>5</v>
      </c>
      <c r="F30" s="112">
        <v>20</v>
      </c>
      <c r="G30" s="112">
        <v>8</v>
      </c>
      <c r="H30" s="112"/>
      <c r="I30" s="114"/>
    </row>
    <row r="31" spans="1:9" ht="15.6" x14ac:dyDescent="0.3">
      <c r="A31" s="111">
        <v>17</v>
      </c>
      <c r="B31" s="113" t="s">
        <v>112</v>
      </c>
      <c r="C31" s="88">
        <f t="shared" si="2"/>
        <v>19</v>
      </c>
      <c r="D31" s="112"/>
      <c r="E31" s="112">
        <v>4</v>
      </c>
      <c r="F31" s="112">
        <v>6</v>
      </c>
      <c r="G31" s="112">
        <v>9</v>
      </c>
      <c r="H31" s="112"/>
      <c r="I31" s="114"/>
    </row>
    <row r="32" spans="1:9" ht="15.6" x14ac:dyDescent="0.3">
      <c r="A32" s="111">
        <v>18</v>
      </c>
      <c r="B32" s="113" t="s">
        <v>113</v>
      </c>
      <c r="C32" s="88">
        <f t="shared" si="2"/>
        <v>18</v>
      </c>
      <c r="D32" s="112"/>
      <c r="E32" s="112">
        <v>3</v>
      </c>
      <c r="F32" s="112">
        <v>10</v>
      </c>
      <c r="G32" s="112">
        <v>5</v>
      </c>
      <c r="H32" s="112"/>
      <c r="I32" s="114"/>
    </row>
    <row r="33" spans="1:9" ht="15.6" x14ac:dyDescent="0.3">
      <c r="A33" s="111">
        <v>19</v>
      </c>
      <c r="B33" s="113" t="s">
        <v>114</v>
      </c>
      <c r="C33" s="88">
        <f t="shared" si="2"/>
        <v>26</v>
      </c>
      <c r="D33" s="112"/>
      <c r="E33" s="112">
        <v>7</v>
      </c>
      <c r="F33" s="112">
        <v>16</v>
      </c>
      <c r="G33" s="112">
        <v>3</v>
      </c>
      <c r="H33" s="112"/>
      <c r="I33" s="114"/>
    </row>
    <row r="34" spans="1:9" ht="15.6" x14ac:dyDescent="0.3">
      <c r="A34" s="111">
        <v>20</v>
      </c>
      <c r="B34" s="113" t="s">
        <v>115</v>
      </c>
      <c r="C34" s="88">
        <f t="shared" si="2"/>
        <v>31</v>
      </c>
      <c r="D34" s="112"/>
      <c r="E34" s="112">
        <v>8</v>
      </c>
      <c r="F34" s="112">
        <v>18</v>
      </c>
      <c r="G34" s="112">
        <v>5</v>
      </c>
      <c r="H34" s="112"/>
      <c r="I34" s="114"/>
    </row>
    <row r="35" spans="1:9" ht="15.6" x14ac:dyDescent="0.3">
      <c r="A35" s="111">
        <v>21</v>
      </c>
      <c r="B35" s="113" t="s">
        <v>116</v>
      </c>
      <c r="C35" s="88">
        <f t="shared" si="2"/>
        <v>20</v>
      </c>
      <c r="D35" s="112"/>
      <c r="E35" s="112">
        <v>7</v>
      </c>
      <c r="F35" s="112">
        <v>11</v>
      </c>
      <c r="G35" s="112">
        <v>2</v>
      </c>
      <c r="H35" s="112"/>
      <c r="I35" s="114"/>
    </row>
    <row r="36" spans="1:9" ht="15.6" x14ac:dyDescent="0.3">
      <c r="A36" s="111">
        <v>22</v>
      </c>
      <c r="B36" s="113" t="s">
        <v>117</v>
      </c>
      <c r="C36" s="88">
        <f t="shared" si="2"/>
        <v>25</v>
      </c>
      <c r="D36" s="112"/>
      <c r="E36" s="112">
        <v>1</v>
      </c>
      <c r="F36" s="112">
        <v>18</v>
      </c>
      <c r="G36" s="112">
        <v>6</v>
      </c>
      <c r="H36" s="112"/>
      <c r="I36" s="114"/>
    </row>
    <row r="37" spans="1:9" ht="15.6" x14ac:dyDescent="0.3">
      <c r="A37" s="111">
        <v>23</v>
      </c>
      <c r="B37" s="113" t="s">
        <v>118</v>
      </c>
      <c r="C37" s="88">
        <f t="shared" si="2"/>
        <v>18</v>
      </c>
      <c r="D37" s="112"/>
      <c r="E37" s="112">
        <v>3</v>
      </c>
      <c r="F37" s="112">
        <v>10</v>
      </c>
      <c r="G37" s="112">
        <v>5</v>
      </c>
      <c r="H37" s="112"/>
      <c r="I37" s="114"/>
    </row>
    <row r="38" spans="1:9" ht="15.6" x14ac:dyDescent="0.3">
      <c r="A38" s="111">
        <v>24</v>
      </c>
      <c r="B38" s="113" t="s">
        <v>119</v>
      </c>
      <c r="C38" s="88">
        <f t="shared" si="2"/>
        <v>25</v>
      </c>
      <c r="D38" s="112"/>
      <c r="E38" s="112">
        <v>4</v>
      </c>
      <c r="F38" s="112">
        <v>18</v>
      </c>
      <c r="G38" s="112">
        <v>3</v>
      </c>
      <c r="H38" s="112"/>
      <c r="I38" s="114"/>
    </row>
    <row r="39" spans="1:9" x14ac:dyDescent="0.3">
      <c r="A39" s="111"/>
      <c r="B39" s="87" t="s">
        <v>120</v>
      </c>
      <c r="C39" s="87">
        <f>SUM(C40:C60)</f>
        <v>596</v>
      </c>
      <c r="D39" s="87">
        <f t="shared" ref="D39:H39" si="3">SUM(D40:D60)</f>
        <v>0</v>
      </c>
      <c r="E39" s="87">
        <f t="shared" si="3"/>
        <v>270</v>
      </c>
      <c r="F39" s="87">
        <f t="shared" si="3"/>
        <v>237</v>
      </c>
      <c r="G39" s="87">
        <f t="shared" si="3"/>
        <v>89</v>
      </c>
      <c r="H39" s="87">
        <f t="shared" si="3"/>
        <v>0</v>
      </c>
      <c r="I39" s="87"/>
    </row>
    <row r="40" spans="1:9" ht="15.6" x14ac:dyDescent="0.3">
      <c r="A40" s="111">
        <v>1</v>
      </c>
      <c r="B40" s="113" t="s">
        <v>121</v>
      </c>
      <c r="C40" s="88">
        <f t="shared" si="2"/>
        <v>36</v>
      </c>
      <c r="D40" s="112"/>
      <c r="E40" s="112">
        <v>23</v>
      </c>
      <c r="F40" s="112">
        <v>9</v>
      </c>
      <c r="G40" s="112">
        <v>4</v>
      </c>
      <c r="H40" s="112"/>
      <c r="I40" s="114"/>
    </row>
    <row r="41" spans="1:9" ht="15.6" x14ac:dyDescent="0.3">
      <c r="A41" s="111">
        <v>2</v>
      </c>
      <c r="B41" s="113" t="s">
        <v>122</v>
      </c>
      <c r="C41" s="88">
        <f t="shared" si="2"/>
        <v>20</v>
      </c>
      <c r="D41" s="112"/>
      <c r="E41" s="112">
        <v>11</v>
      </c>
      <c r="F41" s="112">
        <v>6</v>
      </c>
      <c r="G41" s="112">
        <v>3</v>
      </c>
      <c r="H41" s="112"/>
      <c r="I41" s="114"/>
    </row>
    <row r="42" spans="1:9" ht="15.6" x14ac:dyDescent="0.3">
      <c r="A42" s="111">
        <v>3</v>
      </c>
      <c r="B42" s="113" t="s">
        <v>123</v>
      </c>
      <c r="C42" s="88">
        <f t="shared" si="2"/>
        <v>20</v>
      </c>
      <c r="D42" s="112"/>
      <c r="E42" s="112">
        <v>9</v>
      </c>
      <c r="F42" s="112">
        <v>7</v>
      </c>
      <c r="G42" s="112">
        <v>4</v>
      </c>
      <c r="H42" s="112"/>
      <c r="I42" s="114"/>
    </row>
    <row r="43" spans="1:9" ht="15.6" x14ac:dyDescent="0.3">
      <c r="A43" s="111">
        <v>4</v>
      </c>
      <c r="B43" s="113" t="s">
        <v>124</v>
      </c>
      <c r="C43" s="88">
        <f t="shared" si="2"/>
        <v>37</v>
      </c>
      <c r="D43" s="112"/>
      <c r="E43" s="112">
        <v>18</v>
      </c>
      <c r="F43" s="112">
        <v>15</v>
      </c>
      <c r="G43" s="112">
        <v>4</v>
      </c>
      <c r="H43" s="112"/>
      <c r="I43" s="114"/>
    </row>
    <row r="44" spans="1:9" ht="15.6" x14ac:dyDescent="0.3">
      <c r="A44" s="111">
        <v>5</v>
      </c>
      <c r="B44" s="113" t="s">
        <v>125</v>
      </c>
      <c r="C44" s="88">
        <f t="shared" si="2"/>
        <v>31</v>
      </c>
      <c r="D44" s="112"/>
      <c r="E44" s="112">
        <v>20</v>
      </c>
      <c r="F44" s="112">
        <v>6</v>
      </c>
      <c r="G44" s="112">
        <v>5</v>
      </c>
      <c r="H44" s="112"/>
      <c r="I44" s="114"/>
    </row>
    <row r="45" spans="1:9" ht="15.6" x14ac:dyDescent="0.3">
      <c r="A45" s="111">
        <v>6</v>
      </c>
      <c r="B45" s="113" t="s">
        <v>126</v>
      </c>
      <c r="C45" s="88">
        <f t="shared" si="2"/>
        <v>25</v>
      </c>
      <c r="D45" s="112"/>
      <c r="E45" s="112">
        <v>16</v>
      </c>
      <c r="F45" s="112">
        <v>7</v>
      </c>
      <c r="G45" s="112">
        <v>2</v>
      </c>
      <c r="H45" s="112"/>
      <c r="I45" s="114"/>
    </row>
    <row r="46" spans="1:9" ht="15.6" x14ac:dyDescent="0.3">
      <c r="A46" s="111">
        <v>7</v>
      </c>
      <c r="B46" s="113" t="s">
        <v>127</v>
      </c>
      <c r="C46" s="88">
        <f t="shared" si="2"/>
        <v>25</v>
      </c>
      <c r="D46" s="112"/>
      <c r="E46" s="112">
        <v>10</v>
      </c>
      <c r="F46" s="112">
        <v>12</v>
      </c>
      <c r="G46" s="112">
        <v>3</v>
      </c>
      <c r="H46" s="112"/>
      <c r="I46" s="114"/>
    </row>
    <row r="47" spans="1:9" ht="15.6" x14ac:dyDescent="0.3">
      <c r="A47" s="111">
        <v>8</v>
      </c>
      <c r="B47" s="113" t="s">
        <v>128</v>
      </c>
      <c r="C47" s="88">
        <f t="shared" si="2"/>
        <v>16</v>
      </c>
      <c r="D47" s="112"/>
      <c r="E47" s="112">
        <v>5</v>
      </c>
      <c r="F47" s="112">
        <v>9</v>
      </c>
      <c r="G47" s="112">
        <v>2</v>
      </c>
      <c r="H47" s="112"/>
      <c r="I47" s="114"/>
    </row>
    <row r="48" spans="1:9" ht="15.6" x14ac:dyDescent="0.3">
      <c r="A48" s="111">
        <v>9</v>
      </c>
      <c r="B48" s="113" t="s">
        <v>129</v>
      </c>
      <c r="C48" s="88">
        <f t="shared" si="2"/>
        <v>34</v>
      </c>
      <c r="D48" s="112"/>
      <c r="E48" s="112">
        <v>11</v>
      </c>
      <c r="F48" s="112">
        <v>18</v>
      </c>
      <c r="G48" s="112">
        <v>5</v>
      </c>
      <c r="H48" s="112"/>
      <c r="I48" s="114"/>
    </row>
    <row r="49" spans="1:9" ht="15.6" x14ac:dyDescent="0.3">
      <c r="A49" s="111">
        <v>10</v>
      </c>
      <c r="B49" s="113" t="s">
        <v>158</v>
      </c>
      <c r="C49" s="88">
        <f t="shared" si="2"/>
        <v>23</v>
      </c>
      <c r="D49" s="112"/>
      <c r="E49" s="112">
        <v>8</v>
      </c>
      <c r="F49" s="112">
        <v>10</v>
      </c>
      <c r="G49" s="112">
        <v>5</v>
      </c>
      <c r="H49" s="112"/>
      <c r="I49" s="114"/>
    </row>
    <row r="50" spans="1:9" ht="15.6" x14ac:dyDescent="0.3">
      <c r="A50" s="111">
        <v>11</v>
      </c>
      <c r="B50" s="113" t="s">
        <v>130</v>
      </c>
      <c r="C50" s="88">
        <f t="shared" si="2"/>
        <v>35</v>
      </c>
      <c r="D50" s="112"/>
      <c r="E50" s="112">
        <v>20</v>
      </c>
      <c r="F50" s="112">
        <v>9</v>
      </c>
      <c r="G50" s="112">
        <v>6</v>
      </c>
      <c r="H50" s="112"/>
      <c r="I50" s="114"/>
    </row>
    <row r="51" spans="1:9" ht="15.6" x14ac:dyDescent="0.3">
      <c r="A51" s="111">
        <v>12</v>
      </c>
      <c r="B51" s="113" t="s">
        <v>131</v>
      </c>
      <c r="C51" s="88">
        <f t="shared" si="2"/>
        <v>15</v>
      </c>
      <c r="D51" s="112"/>
      <c r="E51" s="112">
        <v>11</v>
      </c>
      <c r="F51" s="112">
        <v>3</v>
      </c>
      <c r="G51" s="112">
        <v>1</v>
      </c>
      <c r="H51" s="112"/>
      <c r="I51" s="114"/>
    </row>
    <row r="52" spans="1:9" ht="15.6" x14ac:dyDescent="0.3">
      <c r="A52" s="111">
        <v>13</v>
      </c>
      <c r="B52" s="113" t="s">
        <v>132</v>
      </c>
      <c r="C52" s="88">
        <f t="shared" si="2"/>
        <v>30</v>
      </c>
      <c r="D52" s="112"/>
      <c r="E52" s="112">
        <v>18</v>
      </c>
      <c r="F52" s="112">
        <v>8</v>
      </c>
      <c r="G52" s="112">
        <v>4</v>
      </c>
      <c r="H52" s="112"/>
      <c r="I52" s="114"/>
    </row>
    <row r="53" spans="1:9" ht="15.6" x14ac:dyDescent="0.3">
      <c r="A53" s="111">
        <v>14</v>
      </c>
      <c r="B53" s="113" t="s">
        <v>133</v>
      </c>
      <c r="C53" s="88">
        <f t="shared" si="2"/>
        <v>33</v>
      </c>
      <c r="D53" s="112"/>
      <c r="E53" s="112">
        <v>8</v>
      </c>
      <c r="F53" s="112">
        <v>13</v>
      </c>
      <c r="G53" s="112">
        <v>12</v>
      </c>
      <c r="H53" s="112"/>
      <c r="I53" s="114"/>
    </row>
    <row r="54" spans="1:9" ht="15.6" x14ac:dyDescent="0.3">
      <c r="A54" s="111">
        <v>15</v>
      </c>
      <c r="B54" s="113" t="s">
        <v>134</v>
      </c>
      <c r="C54" s="88">
        <f t="shared" si="2"/>
        <v>26</v>
      </c>
      <c r="D54" s="112"/>
      <c r="E54" s="112">
        <v>4</v>
      </c>
      <c r="F54" s="112">
        <v>17</v>
      </c>
      <c r="G54" s="112">
        <v>5</v>
      </c>
      <c r="H54" s="112"/>
      <c r="I54" s="114"/>
    </row>
    <row r="55" spans="1:9" ht="15.6" x14ac:dyDescent="0.3">
      <c r="A55" s="111">
        <v>16</v>
      </c>
      <c r="B55" s="113" t="s">
        <v>135</v>
      </c>
      <c r="C55" s="88">
        <f t="shared" si="2"/>
        <v>34</v>
      </c>
      <c r="D55" s="112"/>
      <c r="E55" s="112">
        <v>7</v>
      </c>
      <c r="F55" s="112">
        <v>24</v>
      </c>
      <c r="G55" s="112">
        <v>3</v>
      </c>
      <c r="H55" s="112"/>
      <c r="I55" s="114"/>
    </row>
    <row r="56" spans="1:9" ht="15.6" x14ac:dyDescent="0.3">
      <c r="A56" s="111">
        <v>17</v>
      </c>
      <c r="B56" s="113" t="s">
        <v>136</v>
      </c>
      <c r="C56" s="88">
        <f t="shared" si="2"/>
        <v>27</v>
      </c>
      <c r="D56" s="112"/>
      <c r="E56" s="112">
        <v>16</v>
      </c>
      <c r="F56" s="112">
        <v>9</v>
      </c>
      <c r="G56" s="112">
        <v>2</v>
      </c>
      <c r="H56" s="112"/>
      <c r="I56" s="114"/>
    </row>
    <row r="57" spans="1:9" ht="15.6" x14ac:dyDescent="0.3">
      <c r="A57" s="111">
        <v>18</v>
      </c>
      <c r="B57" s="113" t="s">
        <v>137</v>
      </c>
      <c r="C57" s="88">
        <f t="shared" si="2"/>
        <v>36</v>
      </c>
      <c r="D57" s="112"/>
      <c r="E57" s="112">
        <v>19</v>
      </c>
      <c r="F57" s="112">
        <v>13</v>
      </c>
      <c r="G57" s="112">
        <v>4</v>
      </c>
      <c r="H57" s="112"/>
      <c r="I57" s="114"/>
    </row>
    <row r="58" spans="1:9" ht="15.6" x14ac:dyDescent="0.3">
      <c r="A58" s="111">
        <v>19</v>
      </c>
      <c r="B58" s="113" t="s">
        <v>138</v>
      </c>
      <c r="C58" s="88">
        <f t="shared" si="2"/>
        <v>39</v>
      </c>
      <c r="D58" s="112"/>
      <c r="E58" s="112">
        <v>10</v>
      </c>
      <c r="F58" s="112">
        <v>22</v>
      </c>
      <c r="G58" s="112">
        <v>7</v>
      </c>
      <c r="H58" s="112"/>
      <c r="I58" s="114"/>
    </row>
    <row r="59" spans="1:9" ht="15.6" x14ac:dyDescent="0.3">
      <c r="A59" s="111">
        <v>20</v>
      </c>
      <c r="B59" s="113" t="s">
        <v>139</v>
      </c>
      <c r="C59" s="88">
        <f t="shared" si="2"/>
        <v>27</v>
      </c>
      <c r="D59" s="112"/>
      <c r="E59" s="112">
        <v>13</v>
      </c>
      <c r="F59" s="112">
        <v>10</v>
      </c>
      <c r="G59" s="112">
        <v>4</v>
      </c>
      <c r="H59" s="112"/>
      <c r="I59" s="114"/>
    </row>
    <row r="60" spans="1:9" ht="15.6" x14ac:dyDescent="0.3">
      <c r="A60" s="111">
        <v>21</v>
      </c>
      <c r="B60" s="113" t="s">
        <v>140</v>
      </c>
      <c r="C60" s="88">
        <f t="shared" si="2"/>
        <v>27</v>
      </c>
      <c r="D60" s="112"/>
      <c r="E60" s="112">
        <v>13</v>
      </c>
      <c r="F60" s="112">
        <v>10</v>
      </c>
      <c r="G60" s="112">
        <v>4</v>
      </c>
      <c r="H60" s="112"/>
      <c r="I60" s="114"/>
    </row>
    <row r="61" spans="1:9" x14ac:dyDescent="0.3">
      <c r="A61" s="111"/>
      <c r="B61" s="87" t="s">
        <v>141</v>
      </c>
      <c r="C61" s="87">
        <f>SUM(C62:C78)</f>
        <v>544</v>
      </c>
      <c r="D61" s="87">
        <f t="shared" ref="D61:H61" si="4">SUM(D62:D78)</f>
        <v>0</v>
      </c>
      <c r="E61" s="87">
        <f t="shared" si="4"/>
        <v>346</v>
      </c>
      <c r="F61" s="87">
        <f t="shared" si="4"/>
        <v>117</v>
      </c>
      <c r="G61" s="87">
        <f t="shared" si="4"/>
        <v>81</v>
      </c>
      <c r="H61" s="87">
        <f t="shared" si="4"/>
        <v>0</v>
      </c>
      <c r="I61" s="87"/>
    </row>
    <row r="62" spans="1:9" ht="15.6" x14ac:dyDescent="0.3">
      <c r="A62" s="111">
        <v>1</v>
      </c>
      <c r="B62" s="113" t="s">
        <v>142</v>
      </c>
      <c r="C62" s="88">
        <f t="shared" si="2"/>
        <v>39</v>
      </c>
      <c r="D62" s="112"/>
      <c r="E62" s="112">
        <v>33</v>
      </c>
      <c r="F62" s="112">
        <v>1</v>
      </c>
      <c r="G62" s="112">
        <v>5</v>
      </c>
      <c r="H62" s="112"/>
      <c r="I62" s="114"/>
    </row>
    <row r="63" spans="1:9" ht="15.6" x14ac:dyDescent="0.3">
      <c r="A63" s="111">
        <v>2</v>
      </c>
      <c r="B63" s="113" t="s">
        <v>143</v>
      </c>
      <c r="C63" s="88">
        <f t="shared" si="2"/>
        <v>33</v>
      </c>
      <c r="D63" s="112"/>
      <c r="E63" s="112">
        <v>27</v>
      </c>
      <c r="F63" s="112">
        <v>2</v>
      </c>
      <c r="G63" s="112">
        <v>4</v>
      </c>
      <c r="H63" s="112"/>
      <c r="I63" s="114"/>
    </row>
    <row r="64" spans="1:9" ht="15.6" x14ac:dyDescent="0.3">
      <c r="A64" s="111">
        <v>3</v>
      </c>
      <c r="B64" s="113" t="s">
        <v>144</v>
      </c>
      <c r="C64" s="88">
        <f t="shared" si="2"/>
        <v>29</v>
      </c>
      <c r="D64" s="112"/>
      <c r="E64" s="112">
        <v>22</v>
      </c>
      <c r="F64" s="112">
        <v>2</v>
      </c>
      <c r="G64" s="112">
        <v>5</v>
      </c>
      <c r="H64" s="112"/>
      <c r="I64" s="114"/>
    </row>
    <row r="65" spans="1:9" ht="15.6" x14ac:dyDescent="0.3">
      <c r="A65" s="111">
        <v>4</v>
      </c>
      <c r="B65" s="113" t="s">
        <v>145</v>
      </c>
      <c r="C65" s="88">
        <f t="shared" si="2"/>
        <v>38</v>
      </c>
      <c r="D65" s="112"/>
      <c r="E65" s="112">
        <v>24</v>
      </c>
      <c r="F65" s="112">
        <v>10</v>
      </c>
      <c r="G65" s="112">
        <v>4</v>
      </c>
      <c r="H65" s="112"/>
      <c r="I65" s="114"/>
    </row>
    <row r="66" spans="1:9" ht="15.6" x14ac:dyDescent="0.3">
      <c r="A66" s="111">
        <v>5</v>
      </c>
      <c r="B66" s="113" t="s">
        <v>146</v>
      </c>
      <c r="C66" s="88">
        <f t="shared" si="2"/>
        <v>60</v>
      </c>
      <c r="D66" s="112"/>
      <c r="E66" s="112">
        <v>20</v>
      </c>
      <c r="F66" s="112">
        <v>28</v>
      </c>
      <c r="G66" s="112">
        <v>12</v>
      </c>
      <c r="H66" s="112"/>
      <c r="I66" s="114"/>
    </row>
    <row r="67" spans="1:9" ht="15.6" x14ac:dyDescent="0.3">
      <c r="A67" s="111">
        <v>6</v>
      </c>
      <c r="B67" s="113" t="s">
        <v>147</v>
      </c>
      <c r="C67" s="88">
        <f t="shared" si="2"/>
        <v>30</v>
      </c>
      <c r="D67" s="112"/>
      <c r="E67" s="112">
        <v>21</v>
      </c>
      <c r="F67" s="112">
        <v>4</v>
      </c>
      <c r="G67" s="112">
        <v>5</v>
      </c>
      <c r="H67" s="112"/>
      <c r="I67" s="114"/>
    </row>
    <row r="68" spans="1:9" ht="15.6" x14ac:dyDescent="0.3">
      <c r="A68" s="111">
        <v>7</v>
      </c>
      <c r="B68" s="113" t="s">
        <v>148</v>
      </c>
      <c r="C68" s="88">
        <f t="shared" si="2"/>
        <v>26</v>
      </c>
      <c r="D68" s="112"/>
      <c r="E68" s="112">
        <v>20</v>
      </c>
      <c r="F68" s="112">
        <v>2</v>
      </c>
      <c r="G68" s="112">
        <v>4</v>
      </c>
      <c r="H68" s="112"/>
      <c r="I68" s="114"/>
    </row>
    <row r="69" spans="1:9" ht="15.6" x14ac:dyDescent="0.3">
      <c r="A69" s="111">
        <v>8</v>
      </c>
      <c r="B69" s="113" t="s">
        <v>149</v>
      </c>
      <c r="C69" s="88">
        <f t="shared" si="2"/>
        <v>34</v>
      </c>
      <c r="D69" s="112"/>
      <c r="E69" s="112">
        <v>23</v>
      </c>
      <c r="F69" s="112">
        <v>7</v>
      </c>
      <c r="G69" s="112">
        <v>4</v>
      </c>
      <c r="H69" s="112"/>
      <c r="I69" s="114"/>
    </row>
    <row r="70" spans="1:9" ht="15.6" x14ac:dyDescent="0.3">
      <c r="A70" s="111">
        <v>9</v>
      </c>
      <c r="B70" s="113" t="s">
        <v>150</v>
      </c>
      <c r="C70" s="88">
        <f t="shared" si="2"/>
        <v>28</v>
      </c>
      <c r="D70" s="112"/>
      <c r="E70" s="112">
        <v>18</v>
      </c>
      <c r="F70" s="112">
        <v>6</v>
      </c>
      <c r="G70" s="112">
        <v>4</v>
      </c>
      <c r="H70" s="112"/>
      <c r="I70" s="114"/>
    </row>
    <row r="71" spans="1:9" ht="15.6" x14ac:dyDescent="0.3">
      <c r="A71" s="111">
        <v>10</v>
      </c>
      <c r="B71" s="113" t="s">
        <v>151</v>
      </c>
      <c r="C71" s="88">
        <f t="shared" si="2"/>
        <v>38</v>
      </c>
      <c r="D71" s="112"/>
      <c r="E71" s="112">
        <v>18</v>
      </c>
      <c r="F71" s="112">
        <v>15</v>
      </c>
      <c r="G71" s="112">
        <v>5</v>
      </c>
      <c r="H71" s="112"/>
      <c r="I71" s="114"/>
    </row>
    <row r="72" spans="1:9" ht="15.6" x14ac:dyDescent="0.3">
      <c r="A72" s="111">
        <v>11</v>
      </c>
      <c r="B72" s="113" t="s">
        <v>152</v>
      </c>
      <c r="C72" s="88">
        <f t="shared" si="2"/>
        <v>34</v>
      </c>
      <c r="D72" s="112"/>
      <c r="E72" s="112">
        <v>20</v>
      </c>
      <c r="F72" s="112">
        <v>10</v>
      </c>
      <c r="G72" s="112">
        <v>4</v>
      </c>
      <c r="H72" s="112"/>
      <c r="I72" s="114"/>
    </row>
    <row r="73" spans="1:9" ht="15.6" x14ac:dyDescent="0.3">
      <c r="A73" s="111">
        <v>12</v>
      </c>
      <c r="B73" s="113" t="s">
        <v>153</v>
      </c>
      <c r="C73" s="88">
        <f t="shared" si="2"/>
        <v>24</v>
      </c>
      <c r="D73" s="112"/>
      <c r="E73" s="112">
        <v>17</v>
      </c>
      <c r="F73" s="112">
        <v>2</v>
      </c>
      <c r="G73" s="112">
        <v>5</v>
      </c>
      <c r="H73" s="112"/>
      <c r="I73" s="114"/>
    </row>
    <row r="74" spans="1:9" ht="15.6" x14ac:dyDescent="0.3">
      <c r="A74" s="111">
        <v>13</v>
      </c>
      <c r="B74" s="113" t="s">
        <v>154</v>
      </c>
      <c r="C74" s="88">
        <f t="shared" si="2"/>
        <v>28</v>
      </c>
      <c r="D74" s="112"/>
      <c r="E74" s="112">
        <v>15</v>
      </c>
      <c r="F74" s="112">
        <v>9</v>
      </c>
      <c r="G74" s="112">
        <v>4</v>
      </c>
      <c r="H74" s="112"/>
      <c r="I74" s="114"/>
    </row>
    <row r="75" spans="1:9" ht="15.6" x14ac:dyDescent="0.3">
      <c r="A75" s="111">
        <v>14</v>
      </c>
      <c r="B75" s="113" t="s">
        <v>159</v>
      </c>
      <c r="C75" s="88">
        <f t="shared" si="2"/>
        <v>43</v>
      </c>
      <c r="D75" s="112"/>
      <c r="E75" s="112">
        <v>24</v>
      </c>
      <c r="F75" s="112">
        <v>12</v>
      </c>
      <c r="G75" s="112">
        <v>7</v>
      </c>
      <c r="H75" s="112"/>
      <c r="I75" s="114"/>
    </row>
    <row r="76" spans="1:9" ht="15.6" x14ac:dyDescent="0.3">
      <c r="A76" s="111">
        <v>15</v>
      </c>
      <c r="B76" s="113" t="s">
        <v>155</v>
      </c>
      <c r="C76" s="88">
        <f t="shared" si="2"/>
        <v>19</v>
      </c>
      <c r="D76" s="112"/>
      <c r="E76" s="112">
        <v>15</v>
      </c>
      <c r="F76" s="112">
        <v>2</v>
      </c>
      <c r="G76" s="112">
        <v>2</v>
      </c>
      <c r="H76" s="112"/>
      <c r="I76" s="114"/>
    </row>
    <row r="77" spans="1:9" ht="15.6" x14ac:dyDescent="0.3">
      <c r="A77" s="111">
        <v>16</v>
      </c>
      <c r="B77" s="113" t="s">
        <v>156</v>
      </c>
      <c r="C77" s="88">
        <f t="shared" si="2"/>
        <v>20</v>
      </c>
      <c r="D77" s="112"/>
      <c r="E77" s="112">
        <v>16</v>
      </c>
      <c r="F77" s="112">
        <v>1</v>
      </c>
      <c r="G77" s="112">
        <v>3</v>
      </c>
      <c r="H77" s="112"/>
      <c r="I77" s="114"/>
    </row>
    <row r="78" spans="1:9" ht="15.6" x14ac:dyDescent="0.3">
      <c r="A78" s="111">
        <v>17</v>
      </c>
      <c r="B78" s="113" t="s">
        <v>157</v>
      </c>
      <c r="C78" s="88">
        <f t="shared" si="2"/>
        <v>21</v>
      </c>
      <c r="D78" s="112"/>
      <c r="E78" s="112">
        <v>13</v>
      </c>
      <c r="F78" s="112">
        <v>4</v>
      </c>
      <c r="G78" s="112">
        <v>4</v>
      </c>
      <c r="H78" s="112"/>
      <c r="I78" s="114"/>
    </row>
    <row r="79" spans="1:9" s="109" customFormat="1" x14ac:dyDescent="0.3">
      <c r="A79" s="110">
        <v>2</v>
      </c>
      <c r="B79" s="87" t="s">
        <v>47</v>
      </c>
      <c r="C79" s="87"/>
      <c r="D79" s="87"/>
      <c r="E79" s="87"/>
      <c r="F79" s="87"/>
      <c r="G79" s="87"/>
      <c r="H79" s="87"/>
      <c r="I79" s="87"/>
    </row>
    <row r="80" spans="1:9" ht="27.6" x14ac:dyDescent="0.3">
      <c r="A80" s="111"/>
      <c r="B80" s="115" t="s">
        <v>86</v>
      </c>
      <c r="C80" s="116">
        <f>SUM(D80:H80)</f>
        <v>18</v>
      </c>
      <c r="D80" s="117"/>
      <c r="E80" s="117"/>
      <c r="F80" s="117">
        <v>16</v>
      </c>
      <c r="G80" s="117">
        <v>1</v>
      </c>
      <c r="H80" s="117">
        <v>1</v>
      </c>
      <c r="I80" s="117"/>
    </row>
    <row r="81" spans="1:9" s="109" customFormat="1" ht="42" x14ac:dyDescent="0.3">
      <c r="A81" s="110" t="s">
        <v>26</v>
      </c>
      <c r="B81" s="118" t="s">
        <v>48</v>
      </c>
      <c r="C81" s="116">
        <f>SUM(C82:C85)</f>
        <v>57</v>
      </c>
      <c r="D81" s="116">
        <f t="shared" ref="D81:H81" si="5">SUM(D82:D85)</f>
        <v>0</v>
      </c>
      <c r="E81" s="116">
        <f t="shared" si="5"/>
        <v>0</v>
      </c>
      <c r="F81" s="116">
        <f t="shared" si="5"/>
        <v>21</v>
      </c>
      <c r="G81" s="116">
        <f t="shared" si="5"/>
        <v>34</v>
      </c>
      <c r="H81" s="116">
        <f t="shared" si="5"/>
        <v>2</v>
      </c>
      <c r="I81" s="116"/>
    </row>
    <row r="82" spans="1:9" ht="31.5" customHeight="1" x14ac:dyDescent="0.3">
      <c r="A82" s="111">
        <v>1</v>
      </c>
      <c r="B82" s="115" t="s">
        <v>87</v>
      </c>
      <c r="C82" s="116">
        <f t="shared" ref="C82:C85" si="6">SUM(D82:H82)</f>
        <v>27</v>
      </c>
      <c r="D82" s="117"/>
      <c r="E82" s="117"/>
      <c r="F82" s="117">
        <v>6</v>
      </c>
      <c r="G82" s="117">
        <v>21</v>
      </c>
      <c r="H82" s="117"/>
      <c r="I82" s="117"/>
    </row>
    <row r="83" spans="1:9" ht="23.25" customHeight="1" x14ac:dyDescent="0.3">
      <c r="A83" s="111">
        <v>2</v>
      </c>
      <c r="B83" s="115" t="s">
        <v>88</v>
      </c>
      <c r="C83" s="116">
        <f t="shared" si="6"/>
        <v>9</v>
      </c>
      <c r="D83" s="117"/>
      <c r="E83" s="117"/>
      <c r="F83" s="117">
        <v>5</v>
      </c>
      <c r="G83" s="117">
        <v>4</v>
      </c>
      <c r="H83" s="117"/>
      <c r="I83" s="117"/>
    </row>
    <row r="84" spans="1:9" ht="23.25" customHeight="1" x14ac:dyDescent="0.3">
      <c r="A84" s="111">
        <v>3</v>
      </c>
      <c r="B84" s="115" t="s">
        <v>89</v>
      </c>
      <c r="C84" s="116">
        <f t="shared" si="6"/>
        <v>19</v>
      </c>
      <c r="D84" s="117"/>
      <c r="E84" s="117"/>
      <c r="F84" s="117">
        <v>10</v>
      </c>
      <c r="G84" s="117">
        <v>9</v>
      </c>
      <c r="H84" s="117"/>
      <c r="I84" s="117"/>
    </row>
    <row r="85" spans="1:9" ht="23.25" customHeight="1" x14ac:dyDescent="0.3">
      <c r="A85" s="111">
        <v>4</v>
      </c>
      <c r="B85" s="115" t="s">
        <v>90</v>
      </c>
      <c r="C85" s="116">
        <f t="shared" si="6"/>
        <v>2</v>
      </c>
      <c r="D85" s="117"/>
      <c r="E85" s="117"/>
      <c r="F85" s="117"/>
      <c r="G85" s="117"/>
      <c r="H85" s="117">
        <v>2</v>
      </c>
      <c r="I85" s="117"/>
    </row>
    <row r="86" spans="1:9" s="109" customFormat="1" ht="28.2" x14ac:dyDescent="0.3">
      <c r="A86" s="110" t="s">
        <v>25</v>
      </c>
      <c r="B86" s="118" t="s">
        <v>49</v>
      </c>
      <c r="C86" s="116"/>
      <c r="D86" s="117"/>
      <c r="E86" s="117"/>
      <c r="F86" s="117"/>
      <c r="G86" s="117"/>
      <c r="H86" s="117"/>
      <c r="I86" s="117"/>
    </row>
    <row r="87" spans="1:9" s="109" customFormat="1" ht="28.2" x14ac:dyDescent="0.3">
      <c r="A87" s="110" t="s">
        <v>50</v>
      </c>
      <c r="B87" s="118" t="s">
        <v>51</v>
      </c>
      <c r="C87" s="116"/>
      <c r="D87" s="117"/>
      <c r="E87" s="117"/>
      <c r="F87" s="117"/>
      <c r="G87" s="117"/>
      <c r="H87" s="117"/>
      <c r="I87" s="117"/>
    </row>
    <row r="88" spans="1:9" x14ac:dyDescent="0.3">
      <c r="A88" s="111">
        <v>1</v>
      </c>
      <c r="B88" s="115" t="s">
        <v>91</v>
      </c>
      <c r="C88" s="116">
        <f>SUM(D88:H88)</f>
        <v>7</v>
      </c>
      <c r="D88" s="117"/>
      <c r="E88" s="117"/>
      <c r="F88" s="117">
        <v>6</v>
      </c>
      <c r="G88" s="117">
        <v>1</v>
      </c>
      <c r="H88" s="117"/>
      <c r="I88" s="117"/>
    </row>
    <row r="89" spans="1:9" ht="10.5" customHeight="1" x14ac:dyDescent="0.3"/>
    <row r="90" spans="1:9" x14ac:dyDescent="0.3">
      <c r="B90" s="93"/>
      <c r="C90" s="93"/>
      <c r="D90" s="93"/>
      <c r="E90" s="144" t="s">
        <v>80</v>
      </c>
      <c r="F90" s="144"/>
      <c r="G90" s="144"/>
      <c r="H90" s="144"/>
      <c r="I90" s="144"/>
    </row>
    <row r="91" spans="1:9" x14ac:dyDescent="0.3">
      <c r="B91" s="93"/>
      <c r="C91" s="93"/>
      <c r="D91" s="93"/>
      <c r="E91" s="144" t="s">
        <v>81</v>
      </c>
      <c r="F91" s="144"/>
      <c r="G91" s="144"/>
      <c r="H91" s="144"/>
      <c r="I91" s="144"/>
    </row>
  </sheetData>
  <mergeCells count="12">
    <mergeCell ref="E91:I91"/>
    <mergeCell ref="A4:I4"/>
    <mergeCell ref="A1:B1"/>
    <mergeCell ref="A6:A8"/>
    <mergeCell ref="B6:B8"/>
    <mergeCell ref="C6:H6"/>
    <mergeCell ref="D7:H7"/>
    <mergeCell ref="C7:C8"/>
    <mergeCell ref="I6:I8"/>
    <mergeCell ref="A2:B2"/>
    <mergeCell ref="G1:I1"/>
    <mergeCell ref="E90:I90"/>
  </mergeCells>
  <pageMargins left="0.41" right="0.31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BC CC - PL1</vt:lpstr>
      <vt:lpstr>VTVL CC - PL2</vt:lpstr>
      <vt:lpstr>VTVL VC - PL 3</vt:lpstr>
      <vt:lpstr>Cơ cấu VC - PL4</vt:lpstr>
      <vt:lpstr>'VTVL VC - PL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2022-01-13T09:58:06Z</dcterms:modified>
</cp:coreProperties>
</file>