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INS14-~1\AppData\Local\Temp\Tandan JSC\files\"/>
    </mc:Choice>
  </mc:AlternateContent>
  <xr:revisionPtr revIDLastSave="0" documentId="13_ncr:1_{C0DFE4AE-5829-4E33-9F51-C59C9E9075C7}" xr6:coauthVersionLast="47" xr6:coauthVersionMax="47" xr10:uidLastSave="{00000000-0000-0000-0000-000000000000}"/>
  <bookViews>
    <workbookView xWindow="-108" yWindow="-108" windowWidth="23256" windowHeight="12456" xr2:uid="{00000000-000D-0000-FFFF-FFFF00000000}"/>
  </bookViews>
  <sheets>
    <sheet name="Gốc" sheetId="5" r:id="rId1"/>
  </sheets>
  <definedNames>
    <definedName name="_xlnm.Print_Area" localSheetId="0">Gốc!$A$1:$G$109</definedName>
    <definedName name="_xlnm.Print_Titles" localSheetId="0">Gốc!$5:$6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9" i="5" l="1"/>
  <c r="E99" i="5"/>
  <c r="F99" i="5"/>
  <c r="D95" i="5"/>
  <c r="D94" i="5" s="1"/>
  <c r="E95" i="5"/>
  <c r="F95" i="5"/>
  <c r="C95" i="5"/>
  <c r="D88" i="5"/>
  <c r="E88" i="5"/>
  <c r="F88" i="5"/>
  <c r="C88" i="5"/>
  <c r="D85" i="5"/>
  <c r="E85" i="5"/>
  <c r="E84" i="5" s="1"/>
  <c r="F85" i="5"/>
  <c r="F84" i="5" s="1"/>
  <c r="C85" i="5"/>
  <c r="D79" i="5"/>
  <c r="E79" i="5"/>
  <c r="F79" i="5"/>
  <c r="D76" i="5"/>
  <c r="E76" i="5"/>
  <c r="F76" i="5"/>
  <c r="C76" i="5"/>
  <c r="D73" i="5"/>
  <c r="E73" i="5"/>
  <c r="F73" i="5"/>
  <c r="D65" i="5"/>
  <c r="E65" i="5"/>
  <c r="F65" i="5"/>
  <c r="C65" i="5"/>
  <c r="D56" i="5"/>
  <c r="E56" i="5"/>
  <c r="F56" i="5"/>
  <c r="D52" i="5"/>
  <c r="E52" i="5"/>
  <c r="F52" i="5"/>
  <c r="D48" i="5"/>
  <c r="E48" i="5"/>
  <c r="F48" i="5"/>
  <c r="F40" i="5" s="1"/>
  <c r="D44" i="5"/>
  <c r="E44" i="5"/>
  <c r="F44" i="5"/>
  <c r="D41" i="5"/>
  <c r="E41" i="5"/>
  <c r="D30" i="5"/>
  <c r="E30" i="5"/>
  <c r="F30" i="5"/>
  <c r="C30" i="5"/>
  <c r="D35" i="5"/>
  <c r="E35" i="5"/>
  <c r="F35" i="5"/>
  <c r="C35" i="5"/>
  <c r="D27" i="5"/>
  <c r="E27" i="5"/>
  <c r="F27" i="5"/>
  <c r="F26" i="5" s="1"/>
  <c r="C27" i="5"/>
  <c r="D19" i="5"/>
  <c r="E19" i="5"/>
  <c r="F19" i="5"/>
  <c r="D16" i="5"/>
  <c r="E16" i="5"/>
  <c r="F16" i="5"/>
  <c r="D13" i="5"/>
  <c r="E13" i="5"/>
  <c r="F13" i="5"/>
  <c r="D8" i="5"/>
  <c r="E8" i="5"/>
  <c r="F8" i="5"/>
  <c r="C99" i="5"/>
  <c r="D84" i="5" l="1"/>
  <c r="F72" i="5"/>
  <c r="E94" i="5"/>
  <c r="F94" i="5"/>
  <c r="E72" i="5"/>
  <c r="D72" i="5"/>
  <c r="D40" i="5"/>
  <c r="E40" i="5"/>
  <c r="D26" i="5"/>
  <c r="E26" i="5"/>
  <c r="F7" i="5"/>
  <c r="E7" i="5"/>
  <c r="D7" i="5"/>
  <c r="C94" i="5"/>
  <c r="C62" i="5"/>
  <c r="C56" i="5"/>
  <c r="C48" i="5"/>
  <c r="C44" i="5"/>
  <c r="C41" i="5"/>
  <c r="C26" i="5"/>
  <c r="C19" i="5" l="1"/>
  <c r="C84" i="5" l="1"/>
  <c r="C79" i="5"/>
  <c r="C73" i="5"/>
  <c r="C52" i="5"/>
  <c r="C16" i="5"/>
  <c r="C13" i="5"/>
  <c r="C8" i="5"/>
  <c r="C40" i="5" l="1"/>
  <c r="C72" i="5"/>
  <c r="C7" i="5"/>
  <c r="C109" i="5" l="1"/>
</calcChain>
</file>

<file path=xl/sharedStrings.xml><?xml version="1.0" encoding="utf-8"?>
<sst xmlns="http://schemas.openxmlformats.org/spreadsheetml/2006/main" count="212" uniqueCount="212">
  <si>
    <t>STT</t>
  </si>
  <si>
    <t>Lĩnh vực/Tiêu chí/Tiêu chí thành phần</t>
  </si>
  <si>
    <t>Điểm tối đa</t>
  </si>
  <si>
    <t>Điểm đánh giá</t>
  </si>
  <si>
    <t>Điểm chỉ số</t>
  </si>
  <si>
    <t>Ghi chú</t>
  </si>
  <si>
    <t>Tự đánh giá</t>
  </si>
  <si>
    <t>Thẩm định</t>
  </si>
  <si>
    <t>CÔNG TÁC CHỈ ĐẠO, ĐIỀU HÀNH CCHC</t>
  </si>
  <si>
    <t>1.1</t>
  </si>
  <si>
    <t>Kế hoạch CCHC năm</t>
  </si>
  <si>
    <t>1.1.1</t>
  </si>
  <si>
    <t>Thời gian ban hành Kế hoạch</t>
  </si>
  <si>
    <t>1.1.2</t>
  </si>
  <si>
    <t>1.1.3</t>
  </si>
  <si>
    <t>Mức độ hoàn thành Kế hoạch CCHC</t>
  </si>
  <si>
    <t>1.2</t>
  </si>
  <si>
    <t>Sự năng động trong chỉ đạo, điều hành CCHC</t>
  </si>
  <si>
    <t>1.3.1</t>
  </si>
  <si>
    <t>Thực hiện việc gắn kết quả CCHC với việc xét thi đua, khen thưởng đối với các tập thể, cá nhân</t>
  </si>
  <si>
    <t>1.3.2</t>
  </si>
  <si>
    <t>Thực hiện việc gắn kết quả CCHC với việc đánh giá, xếp loại hằng năm đối với người đứng đầu, cấp phó có liên quan của người đứng đầu và CBCC có liên quan đến kết quả CCHC</t>
  </si>
  <si>
    <t>Công tác tuyên truyền CCHC</t>
  </si>
  <si>
    <t>1.4.1</t>
  </si>
  <si>
    <t>Mức độ hoàn thành kế hoạch tuyên truyền CCHC</t>
  </si>
  <si>
    <t>1.4.2</t>
  </si>
  <si>
    <t>Mức độ đa dạng trong tuyên truyền CCHC</t>
  </si>
  <si>
    <t>1.5.1</t>
  </si>
  <si>
    <t>1.5.2</t>
  </si>
  <si>
    <t>Thực hiện các nhiệm vụ được UBND huyện, Chủ tịch UBND huyện giao trong năm</t>
  </si>
  <si>
    <t>Thực hiện các văn bản chỉ đạo của UBND huyện, BCĐ CCHC huyện và hướng dẫn của cơ quan chuyên môn trong Công tác chỉ đạo, điều hành CCHC</t>
  </si>
  <si>
    <t>XÂY DỰNG VÀ TỔ CHỨC THỰC HIỆN VĂN BẢN QPPL TẠI CẤP XÃ</t>
  </si>
  <si>
    <t>2.1</t>
  </si>
  <si>
    <t>2.2</t>
  </si>
  <si>
    <t>2.2.1</t>
  </si>
  <si>
    <t>2.2.2</t>
  </si>
  <si>
    <t>2.3</t>
  </si>
  <si>
    <t>2.4</t>
  </si>
  <si>
    <t>2.5</t>
  </si>
  <si>
    <t>Thực hiện các văn bản chỉ đạo của UBND huyện, BCĐ CCHC huyện và hướng dẫn của cơ quan chuyên môn trong lĩnh vực xây dựng và tổ chức thực hiện văn bản QPPL tại cấp xã</t>
  </si>
  <si>
    <t>CẢI CÁCH THỦ TỤC HÀNH CHÍNH</t>
  </si>
  <si>
    <t>3.1</t>
  </si>
  <si>
    <t>Rà soát, đánh giá thủ tục hành chính (TTHC)</t>
  </si>
  <si>
    <t>3.1.1</t>
  </si>
  <si>
    <t>Mức độ hoàn thành kế hoạch rà soát, đánh giá thủ tục hành chính</t>
  </si>
  <si>
    <t>3.1.2</t>
  </si>
  <si>
    <t>Xử lý các vấn đề phát hiện qua rà soát</t>
  </si>
  <si>
    <t>3.2</t>
  </si>
  <si>
    <t>3.3</t>
  </si>
  <si>
    <t>Thực hiện cơ chế một cửa, cơ chế một cửa liên thông</t>
  </si>
  <si>
    <t>3.3.1</t>
  </si>
  <si>
    <t>3.3.2</t>
  </si>
  <si>
    <t>3.4</t>
  </si>
  <si>
    <t>Kết quả giải quyết TTHC</t>
  </si>
  <si>
    <t>3.4.1</t>
  </si>
  <si>
    <t>Tỷ lệ hồ sơ TTHC do UBND cấp xã tiếp nhận trong năm được giải quyết trước hạn, đúng hạn</t>
  </si>
  <si>
    <t>3.4.2</t>
  </si>
  <si>
    <t>Thực hiện việc xin lỗi người dân, tổ chức khi để xảy ra trễ hẹn trong giải quyết hồ sơ TTHC</t>
  </si>
  <si>
    <t>3.4.3</t>
  </si>
  <si>
    <t>Đánh giá chất lượng giải quyết TTHC của cơ quan, đơn vị</t>
  </si>
  <si>
    <t>3.5</t>
  </si>
  <si>
    <t>Công tác tiếp nhận, xử lý phản ánh, kiến nghị của cá nhân, tổ chức đối với TTHC thuộc thẩm quyền giải quyết của cấp xã</t>
  </si>
  <si>
    <t>3.5.1</t>
  </si>
  <si>
    <t>Thực hiện việc tiếp nhận phản ánh, kiến nghị của cá nhân, tổ chức đối với TTHC thuộc thẩm quyền giải quyết của UBND cấp xã.</t>
  </si>
  <si>
    <t>3.5.2</t>
  </si>
  <si>
    <t>Xử lý phản ánh, kiến nghị (PAKN) của cá nhân, tổ chức đối với TTHC thuộc thẩm quyền giải quyết của UBND cấp xã.</t>
  </si>
  <si>
    <t>3.5.3</t>
  </si>
  <si>
    <t>Công khai địa chỉ  tiếp nhận PAKN tại nơi tiếp nhận, giải quyết TTHC/ Bộ phận tiếp nhận và Trả kết quả; Công khai kết quả trả lời PAKN của cá nhân, tổ chức đối với quy định TTHC thuộc thẩm quyền</t>
  </si>
  <si>
    <t>3.6</t>
  </si>
  <si>
    <t>Thực hiện các văn bản chỉ đạo của UBND huyện, BCĐ CCHC huyện và hướng dẫn của cơ quan chuyên môn trong lĩnh vực Cải cách TTHC</t>
  </si>
  <si>
    <t>3.7</t>
  </si>
  <si>
    <t>CẢI CÁCH TỔ CHỨC BỘ MÁY HÀNH CHÍNH NHÀ NƯỚC</t>
  </si>
  <si>
    <t>4.1</t>
  </si>
  <si>
    <t>4.2</t>
  </si>
  <si>
    <t>4.3</t>
  </si>
  <si>
    <t>4.4</t>
  </si>
  <si>
    <t>Thực hiện các văn bản chỉ đạo của UBND huyện, BCĐ CCHC huyện và hướng dẫn của cơ quan chuyên môn trong lĩnh vực Cải cách TCBMHC</t>
  </si>
  <si>
    <t>CẢI CÁCH CHẾ ĐỘ CÔNG VỤ</t>
  </si>
  <si>
    <t>5.1</t>
  </si>
  <si>
    <t>5.1.1</t>
  </si>
  <si>
    <t>5.1.2</t>
  </si>
  <si>
    <t>5.2</t>
  </si>
  <si>
    <t>5.3</t>
  </si>
  <si>
    <t>Chuẩn hóa cán bộ, công chức (tỷ lệ cán bộ, công chức đạt chuẩn chuyên môn)</t>
  </si>
  <si>
    <t>5.3.1</t>
  </si>
  <si>
    <t>Tỷ lệ công chức đạt chuẩn chuyên môn</t>
  </si>
  <si>
    <t>5.3.2</t>
  </si>
  <si>
    <t>Tỷ lệ cán bộ chuyên trách đạt chuẩn chuyên môn</t>
  </si>
  <si>
    <t>5.4</t>
  </si>
  <si>
    <t>Thực hiện các văn bản chỉ đạo của UBND huyện, BCĐ CCHC huyện và hướng dẫn của cơ quan chuyên môn trong lĩnh vực Cải cách chế độ công vụ</t>
  </si>
  <si>
    <t>5.5</t>
  </si>
  <si>
    <t>Sáng kiến, giải pháp mới trong cải cách chế độ công vụ</t>
  </si>
  <si>
    <t>CẢI CÁCH TÀI CHÍNH CÔNG</t>
  </si>
  <si>
    <t>6.1</t>
  </si>
  <si>
    <t>6.2</t>
  </si>
  <si>
    <t>Công tác quản lý, sử dụng tài sản công</t>
  </si>
  <si>
    <t>6.3</t>
  </si>
  <si>
    <t>6.4</t>
  </si>
  <si>
    <t>Thực hiện các văn bản chỉ đạo của UBND huyện, BCĐ CCHC huyện và hướng dẫn của cơ quan chuyên môn về lĩnh vực Cải cách tài chính công</t>
  </si>
  <si>
    <t>6.5</t>
  </si>
  <si>
    <t>7.1.2</t>
  </si>
  <si>
    <t>7.1.3</t>
  </si>
  <si>
    <t>7.2.1</t>
  </si>
  <si>
    <t>7.2.2</t>
  </si>
  <si>
    <t>7.2.3</t>
  </si>
  <si>
    <t>7.4</t>
  </si>
  <si>
    <t>Thực hiện các văn bản chỉ đạo của UBND huyện, BCĐ CCHC huyện và hướng dẫn của cơ quan chuyên môn về lĩnh vực Xây dựng và phát triển chính quyền điện tử, chính quyền số</t>
  </si>
  <si>
    <t>TỔNG ĐIỂM</t>
  </si>
  <si>
    <t>Xây dựng, ban hành Quy chế phối hợp giữa UBND với Ủy ban MTTQ; giữa UBND với các đoàn thể xã</t>
  </si>
  <si>
    <t>1.3</t>
  </si>
  <si>
    <t>1.4</t>
  </si>
  <si>
    <t>1.5</t>
  </si>
  <si>
    <t>1.6</t>
  </si>
  <si>
    <t>1.7</t>
  </si>
  <si>
    <t>1.8</t>
  </si>
  <si>
    <t>Tuân thủ các quy định của Chính phủ và hướng dẫn của bộ, ngành, UBND tỉnh, UBND huyện về tổ chức bộ máy; Thực hiện quy định về cơ cấu số lượng lãnh đạo tại các xã, thị trấn</t>
  </si>
  <si>
    <t>Thực hiện phân cấp quản lý</t>
  </si>
  <si>
    <t>4.3.1</t>
  </si>
  <si>
    <t>Thực hiện các quy định về phân cấp quản lý do UBND huyện giao</t>
  </si>
  <si>
    <t>4.3.2</t>
  </si>
  <si>
    <t>Thực hiện kiểm tra, đánh giá định kỳ đối với các nhiệm vụ thuộc phạm vi quản lý Nhà nước của UBND cấp huyện đã phân cấp cho UBND cấp xã thực hiện</t>
  </si>
  <si>
    <t>4.3.3</t>
  </si>
  <si>
    <t>Xử lý các vấn đề về phân cấp phát hiện qua kiểm tra</t>
  </si>
  <si>
    <t>4.6</t>
  </si>
  <si>
    <t>Kiểm tra công tác CCHC</t>
  </si>
  <si>
    <t>Tỷ lệ bộ phận chuyên môn cấp xã, thị trấn được kiểm tra trong năm</t>
  </si>
  <si>
    <t>Xử lý các vấn đề phát hiện qua kiểm tra</t>
  </si>
  <si>
    <t xml:space="preserve">BẢNG TIÊU CHÍ CHẤM ĐIỂM CHỈ SỐ CẢI CÁCH HÀNH CHÍNH CỦA UBND CẤP XÃ </t>
  </si>
  <si>
    <t>Xác định đầy đủ các nhiệm vụ CCHC trên các lĩnh vực theo Chương trình, kế hoạch CCHC của UBND huyện.</t>
  </si>
  <si>
    <r>
      <t xml:space="preserve">Thực hiện chế độ báo cáo định kỳ CCHC </t>
    </r>
    <r>
      <rPr>
        <i/>
        <sz val="12"/>
        <rFont val="Times New Roman"/>
        <family val="1"/>
        <charset val="163"/>
      </rPr>
      <t>(thực hiện đầy đủ số lượng báo cáo định kỳ gồm 02 báo cáo quý, 01 báo cáo 6 tháng và 01 báo cáo năm; thời gian gửi báo cáo đảm bảo theo quy định)</t>
    </r>
  </si>
  <si>
    <t>Kế hoạch tự kiểm tra công tác CCHC các xã, thị trấn</t>
  </si>
  <si>
    <t>1.5.3</t>
  </si>
  <si>
    <t>Sáng kiến, giải pháp mới trong cải cách thủ tục hành chính</t>
  </si>
  <si>
    <t>Sáng kiến, giải pháp mới trong cải cách tổ chức bộ máy</t>
  </si>
  <si>
    <t>Sáng kiến, giải pháp mới trong cải cách tài chính công</t>
  </si>
  <si>
    <t>Sáng kiến, giải pháp mới trong chỉ đạo, điều hành công tác CCHC</t>
  </si>
  <si>
    <t>Xây dựng văn bản QPPL thuộc phạm vi Quản lý nhà nước</t>
  </si>
  <si>
    <t>2.1.1</t>
  </si>
  <si>
    <t>Xây dựng văn bản QPPL được Luật giao ban hành theo thẩm quyền</t>
  </si>
  <si>
    <t>2.1.2</t>
  </si>
  <si>
    <t>Thực hiện quy trình xây dựng văn bản QPPL</t>
  </si>
  <si>
    <t>Kiểm tra, xử lý, rà soát, hệ thống hóa văn bản QPPL</t>
  </si>
  <si>
    <t>Chất lượng kế hoạch và kết quả thực hiện kế hoạch kiểm tra, xử lý, rà soát, hệ thống hóa văn bản QPPL</t>
  </si>
  <si>
    <t>Thực hiện kiểm tra thường xuyên, đầy đủ và kịp thời xử lý kết quả kiểm tra văn bản QPPL do HĐND, UBND xã ban hành thuộc phạm vi, lĩnh vực quản lý theo quy định của pháp luật sau khi nhận được thông báo kiểm tra của cấp có thẩm quyền</t>
  </si>
  <si>
    <t>Tổ chức thực hiện rà soát thường xuyên, đầy đủ và kịp thời xử lý kết quả rà soát các văn bản QPPL do HĐND, UBND xã ban hành</t>
  </si>
  <si>
    <t>Thực hiện công tác báo cáo hàng năm về kết quả kiểm tra, xử lý, rà soát, hệ thống hóa văn bản QPPL</t>
  </si>
  <si>
    <t>2.2.3</t>
  </si>
  <si>
    <t>2.2.4</t>
  </si>
  <si>
    <t>Theo dõi thi hành pháp luật</t>
  </si>
  <si>
    <t>2.3.1</t>
  </si>
  <si>
    <t>2.3.2</t>
  </si>
  <si>
    <t>Xử lý kết quả theo dõi THPL</t>
  </si>
  <si>
    <t>Thực hiện các hoạt động về theo dõi THPL</t>
  </si>
  <si>
    <t>Sáng kiến, giải pháp mới trong thực hiện công tác cải cách thể chế ở địa phương</t>
  </si>
  <si>
    <t>Công khai thủ tục hành chính và công khai tiến độ, kết quả giải quyết TTHC</t>
  </si>
  <si>
    <t>Công khai TTHC đầy đủ, đúng quy định tại bộ phận Tiếp nhận và Trả kết quả của UBND cấp xã</t>
  </si>
  <si>
    <t>Công khai TTHC trên Trang thông tin điện tử của xã</t>
  </si>
  <si>
    <t>Công khai tiến độ, kết quả giải quyết hồ sơ TTHC trên Hệ thống thông tin giải quyết TTHC của tỉnh</t>
  </si>
  <si>
    <t>3.2.1</t>
  </si>
  <si>
    <t>3.2.2</t>
  </si>
  <si>
    <t>3.2.3</t>
  </si>
  <si>
    <t>Tỷ lệ TTHC thực hiện việc tiếp nhận, trả kết quả tại bộ phận Tiếp nhận và Trả kết quả</t>
  </si>
  <si>
    <t>Đưa TTHC ngành dọc thực hiện việc tiếp nhận hồ sơ tại bộ phận Tiếp nhận và Trả kết quả theo danh mục được phê duyệt</t>
  </si>
  <si>
    <t>Số TTHC được giải quyết theo hình thức liên thông</t>
  </si>
  <si>
    <t>3.3.3</t>
  </si>
  <si>
    <t>Thực hiện quy định về quản lý, sử dụng biên chế được cấp có thẩm quyền giao</t>
  </si>
  <si>
    <t>Thực hiện quy định về đánh giá, phân loại và chấp hành kỷ cương hành chính của cán bộ, công chức</t>
  </si>
  <si>
    <t>Thực hiện quy định về đánh giá, xếp loại công chức</t>
  </si>
  <si>
    <t>Triển khai và chấp hành các quy định của cấp trên về tăng cường kỷ cương hành chính, kỷ luật công vụ (các quy định về giờ giấc làm việc, thực thi công vụ, quy chế văn hóa công sở)</t>
  </si>
  <si>
    <t>Mức độ hoàn thành Kế hoạch đào tạo, bồi dưỡng đối với CBCC và công tác báo cáo kết quả đào tạo, bồi dưỡng CBCC</t>
  </si>
  <si>
    <t>5.2.1</t>
  </si>
  <si>
    <t>5.2.2</t>
  </si>
  <si>
    <t>Kế hoạch đào tạo, bồi dưỡng năm 2023 và Kế hoạch đào tạo, bồi dưỡng CBCC trong quy hoạch</t>
  </si>
  <si>
    <t>Kết quả đào tạo, bồi dưỡng năm 2023 và Kế hoạch đào tạo, bồi dưỡng CBCC trong quy hoạch</t>
  </si>
  <si>
    <t>Tổ chức thực hiện công tác tài chính - ngân sách</t>
  </si>
  <si>
    <t>Thực hiện quy định về việc sử dụng kinh phí nguồn từ NSNN</t>
  </si>
  <si>
    <t>Tổ chức thực hiện các kiến nghị sau thanh tra, kiểm tra, kiểm toán nhà nước về tài chính, ngân sách</t>
  </si>
  <si>
    <t>6.1.1</t>
  </si>
  <si>
    <t>6.1.2</t>
  </si>
  <si>
    <t>Ban hành Quy chế quản lý, sử dụng tài sản công</t>
  </si>
  <si>
    <t>Kiểm tra việc thực hiện các quy định về quản lý tài sản công</t>
  </si>
  <si>
    <t>Thực hiện thu ngân sách hàng năm của UBND các xã, thị trấn theo Quyết định được UBND huyện giao</t>
  </si>
  <si>
    <t>6.2.1</t>
  </si>
  <si>
    <t>6.2.2</t>
  </si>
  <si>
    <t>XÂY DỰNG VÀ PHÁT TRIỂN CHÍNH QUYỀN ĐIỆN TỬ, CHÍNH QUYỂN SỐ</t>
  </si>
  <si>
    <t>Phát triển các ứng dụng, dịch vụ trong nội bộ cơ quan nhà nước</t>
  </si>
  <si>
    <t>7.1.1</t>
  </si>
  <si>
    <t>Tỷ lệ máy trạm của cơ quan, đơn vị cài đặt phần mềm phòng, chống mã độc trung</t>
  </si>
  <si>
    <t>Tỷ lệ văn bản đi của cơ quan, đơn vị được thực hiện dưới dạng điện tử, được ký số bởi chữ ký số chuyên dùng</t>
  </si>
  <si>
    <t>Tỷ lệ hồ sơ TTHC được giải quyết thông qua Hệ thống thông tin giải quyết TTHC của tỉnh và các Hệ thống thông tin của Bộ, ngành</t>
  </si>
  <si>
    <t>Tỷ lệ DVCTT phát sinh hồ sơ trực tuyến</t>
  </si>
  <si>
    <t>Tỷ lệ hồ sơ trực tuyến</t>
  </si>
  <si>
    <t>1,75</t>
  </si>
  <si>
    <t>Tỷ lệ số hóa hồ sơ giải quyết TTHC</t>
  </si>
  <si>
    <t>7.2.4</t>
  </si>
  <si>
    <t>Tỷ lệ kết quả giải quyết TTHC điện tử</t>
  </si>
  <si>
    <t>7.2.5</t>
  </si>
  <si>
    <t>Tỷ lệ TTHC có phát sinh giao dịch thanh toán trực tuyến</t>
  </si>
  <si>
    <t>7.2.6</t>
  </si>
  <si>
    <t>Tỷ lệ hồ sơ thanh toán trực tuyến</t>
  </si>
  <si>
    <t>7.2.7</t>
  </si>
  <si>
    <t>Tỷ lệ kết quả giải quyết TTHC được trả qua dịch vụ BCCI</t>
  </si>
  <si>
    <r>
      <rPr>
        <b/>
        <sz val="12"/>
        <rFont val="Times New Roman"/>
        <family val="1"/>
      </rPr>
      <t>7</t>
    </r>
  </si>
  <si>
    <r>
      <rPr>
        <b/>
        <sz val="12"/>
        <rFont val="Times New Roman"/>
        <family val="1"/>
      </rPr>
      <t>7.1</t>
    </r>
  </si>
  <si>
    <r>
      <rPr>
        <b/>
        <sz val="12"/>
        <rFont val="Times New Roman"/>
        <family val="1"/>
      </rPr>
      <t>7.2</t>
    </r>
  </si>
  <si>
    <r>
      <rPr>
        <b/>
        <sz val="12"/>
        <rFont val="Times New Roman"/>
        <family val="1"/>
      </rPr>
      <t>Phát triển ứng dụng, dịch vụ phục vụ người dân, tổ chức</t>
    </r>
  </si>
  <si>
    <t>Sáng kiến, giải pháp mới trong xây dựng và phát triển chính quyền điện tử, chính quyền số</t>
  </si>
  <si>
    <t>7.3</t>
  </si>
  <si>
    <t>4.5</t>
  </si>
  <si>
    <t>(Kèm theo Quyết định số                 /QĐ-UBND ngày        /11/2023 của UBND huyện Tuần Giáo)</t>
  </si>
  <si>
    <t>UỶ BAN NHÂN DÂN</t>
  </si>
  <si>
    <t>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</si>
</sst>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3"/>
      <name val="Arial"/>
      <charset val="134"/>
    </font>
    <font>
      <sz val="13"/>
      <name val="Times New Roman"/>
      <charset val="134"/>
    </font>
    <font>
      <b/>
      <sz val="12"/>
      <name val="Times New Roman"/>
      <charset val="134"/>
    </font>
    <font>
      <b/>
      <sz val="12"/>
      <name val="Times New Roman"/>
      <charset val="163"/>
    </font>
    <font>
      <sz val="12"/>
      <name val="Times New Roman"/>
      <charset val="134"/>
    </font>
    <font>
      <i/>
      <sz val="12"/>
      <name val="Times New Roman"/>
      <charset val="134"/>
    </font>
    <font>
      <b/>
      <sz val="13"/>
      <name val="Times New Roman"/>
      <charset val="163"/>
    </font>
    <font>
      <sz val="12"/>
      <name val="Times New Roman"/>
      <charset val="163"/>
    </font>
    <font>
      <sz val="12"/>
      <name val="Times New Roman"/>
      <family val="1"/>
      <charset val="163"/>
    </font>
    <font>
      <b/>
      <sz val="12"/>
      <name val="Times New Roman"/>
      <family val="1"/>
      <charset val="163"/>
    </font>
    <font>
      <b/>
      <sz val="13"/>
      <name val="Times New Roman"/>
      <family val="1"/>
      <charset val="163"/>
    </font>
    <font>
      <i/>
      <sz val="12"/>
      <name val="Times New Roman"/>
      <family val="1"/>
      <charset val="163"/>
    </font>
    <font>
      <sz val="13"/>
      <name val="Times New Roman"/>
      <family val="1"/>
      <charset val="163"/>
    </font>
    <font>
      <sz val="12"/>
      <name val="Times New Roman"/>
      <family val="1"/>
    </font>
    <font>
      <b/>
      <sz val="12"/>
      <name val="Times New Roman"/>
      <family val="1"/>
    </font>
    <font>
      <sz val="12"/>
      <name val="Arial"/>
      <family val="2"/>
      <charset val="163"/>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s>
  <cellStyleXfs count="2">
    <xf numFmtId="0" fontId="0" fillId="0" borderId="0"/>
    <xf numFmtId="0" fontId="4" fillId="0" borderId="0"/>
  </cellStyleXfs>
  <cellXfs count="91">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5" xfId="0" applyFont="1" applyBorder="1" applyAlignment="1">
      <alignment vertical="center" wrapText="1"/>
    </xf>
    <xf numFmtId="0" fontId="4" fillId="0" borderId="5" xfId="1" applyBorder="1" applyAlignment="1">
      <alignment horizontal="left" vertical="center" wrapText="1"/>
    </xf>
    <xf numFmtId="0" fontId="2" fillId="0" borderId="5" xfId="1"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vertical="center" wrapText="1"/>
    </xf>
    <xf numFmtId="0" fontId="5" fillId="0" borderId="5" xfId="0" applyFont="1" applyBorder="1" applyAlignment="1">
      <alignment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5" xfId="0" applyFont="1" applyBorder="1" applyAlignment="1">
      <alignment horizontal="left"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Border="1" applyAlignment="1">
      <alignment vertical="center" wrapText="1"/>
    </xf>
    <xf numFmtId="0" fontId="10" fillId="0" borderId="0" xfId="0" applyFont="1" applyAlignment="1">
      <alignment vertical="center" wrapText="1"/>
    </xf>
    <xf numFmtId="0" fontId="9" fillId="0" borderId="1" xfId="0" applyFont="1" applyBorder="1" applyAlignment="1">
      <alignment horizontal="center" vertical="center" wrapText="1"/>
    </xf>
    <xf numFmtId="0" fontId="8" fillId="0" borderId="5" xfId="1" applyFont="1" applyBorder="1" applyAlignment="1">
      <alignment horizontal="left" vertical="center" wrapText="1"/>
    </xf>
    <xf numFmtId="0" fontId="8" fillId="0" borderId="5" xfId="0" applyFont="1" applyBorder="1" applyAlignment="1">
      <alignment horizontal="left" vertical="center" wrapText="1"/>
    </xf>
    <xf numFmtId="0" fontId="8" fillId="0" borderId="5" xfId="0" applyFont="1" applyBorder="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8" fillId="0" borderId="6" xfId="0" applyFont="1" applyBorder="1" applyAlignment="1">
      <alignment horizontal="left" vertical="center" wrapText="1"/>
    </xf>
    <xf numFmtId="0" fontId="8" fillId="0" borderId="1" xfId="0" applyFont="1" applyBorder="1" applyAlignment="1">
      <alignment horizontal="center" vertical="center" wrapText="1"/>
    </xf>
    <xf numFmtId="0" fontId="12" fillId="0" borderId="0" xfId="0" applyFont="1" applyAlignment="1">
      <alignment vertical="center" wrapText="1"/>
    </xf>
    <xf numFmtId="0" fontId="13" fillId="0" borderId="5" xfId="0" applyFont="1" applyBorder="1" applyAlignment="1">
      <alignment horizontal="center"/>
    </xf>
    <xf numFmtId="0" fontId="14" fillId="0" borderId="5" xfId="0" applyFont="1" applyBorder="1" applyAlignment="1">
      <alignment horizontal="left" wrapText="1"/>
    </xf>
    <xf numFmtId="0" fontId="15" fillId="0" borderId="0" xfId="0" applyFont="1"/>
    <xf numFmtId="0" fontId="13" fillId="0" borderId="5" xfId="0" applyFont="1" applyBorder="1" applyAlignment="1">
      <alignment horizontal="left" wrapText="1"/>
    </xf>
    <xf numFmtId="0" fontId="13" fillId="0" borderId="5" xfId="0" applyFont="1" applyBorder="1" applyAlignment="1">
      <alignment horizontal="center" vertical="center"/>
    </xf>
    <xf numFmtId="0" fontId="13" fillId="0" borderId="5" xfId="0" applyFont="1" applyBorder="1" applyAlignment="1">
      <alignment horizontal="left" vertical="top" wrapText="1"/>
    </xf>
    <xf numFmtId="0" fontId="9" fillId="0" borderId="5" xfId="0" applyFont="1" applyBorder="1" applyAlignment="1">
      <alignment horizontal="center"/>
    </xf>
    <xf numFmtId="0" fontId="9" fillId="0" borderId="5" xfId="0" applyFont="1" applyBorder="1" applyAlignment="1">
      <alignment horizontal="center" vertical="center"/>
    </xf>
    <xf numFmtId="0" fontId="13" fillId="0" borderId="5" xfId="0" applyFont="1" applyBorder="1" applyAlignment="1">
      <alignment horizontal="left" vertical="center" wrapText="1"/>
    </xf>
    <xf numFmtId="0" fontId="15" fillId="0" borderId="0" xfId="0" applyFont="1" applyAlignment="1">
      <alignment vertical="center"/>
    </xf>
    <xf numFmtId="0" fontId="15" fillId="0" borderId="5" xfId="0" applyFont="1" applyBorder="1"/>
    <xf numFmtId="0" fontId="15" fillId="0" borderId="5" xfId="0" applyFont="1" applyBorder="1" applyAlignment="1">
      <alignment vertical="center"/>
    </xf>
    <xf numFmtId="0" fontId="14" fillId="0" borderId="5" xfId="0" applyFont="1" applyBorder="1" applyAlignment="1">
      <alignment horizontal="left" vertical="center" wrapText="1"/>
    </xf>
    <xf numFmtId="0" fontId="2" fillId="0" borderId="0" xfId="0" applyFont="1" applyAlignment="1">
      <alignment horizontal="center" vertical="center" wrapText="1"/>
    </xf>
    <xf numFmtId="164" fontId="2" fillId="0" borderId="5" xfId="0" applyNumberFormat="1" applyFont="1" applyBorder="1" applyAlignment="1">
      <alignment horizontal="center" vertical="center" wrapText="1"/>
    </xf>
    <xf numFmtId="164" fontId="4" fillId="0" borderId="5" xfId="0" applyNumberFormat="1" applyFont="1" applyBorder="1" applyAlignment="1">
      <alignment horizontal="left" vertical="center" wrapText="1"/>
    </xf>
    <xf numFmtId="164" fontId="4" fillId="0" borderId="5" xfId="0" applyNumberFormat="1" applyFont="1" applyBorder="1" applyAlignment="1">
      <alignment horizontal="center" vertical="center" wrapText="1"/>
    </xf>
    <xf numFmtId="164" fontId="4" fillId="0" borderId="5" xfId="0" applyNumberFormat="1" applyFont="1" applyBorder="1" applyAlignment="1">
      <alignment vertical="center" wrapText="1"/>
    </xf>
    <xf numFmtId="164" fontId="4" fillId="0" borderId="5" xfId="0" applyNumberFormat="1" applyFont="1" applyBorder="1" applyAlignment="1">
      <alignment vertical="center" wrapText="1" shrinkToFit="1"/>
    </xf>
    <xf numFmtId="164" fontId="2" fillId="0" borderId="5" xfId="0" applyNumberFormat="1" applyFont="1" applyBorder="1" applyAlignment="1">
      <alignment horizontal="left" vertical="center" wrapText="1"/>
    </xf>
    <xf numFmtId="164" fontId="8" fillId="0" borderId="5" xfId="0" applyNumberFormat="1" applyFont="1" applyBorder="1" applyAlignment="1">
      <alignment horizontal="left" vertical="center" wrapText="1"/>
    </xf>
    <xf numFmtId="164" fontId="9" fillId="0" borderId="5" xfId="0" applyNumberFormat="1" applyFont="1" applyBorder="1" applyAlignment="1">
      <alignment horizontal="center" vertical="center" wrapText="1"/>
    </xf>
    <xf numFmtId="164" fontId="9" fillId="0" borderId="5" xfId="0" applyNumberFormat="1" applyFont="1" applyBorder="1" applyAlignment="1">
      <alignment horizontal="left" vertical="center" wrapText="1"/>
    </xf>
    <xf numFmtId="164" fontId="8" fillId="0" borderId="5" xfId="0" applyNumberFormat="1" applyFont="1" applyBorder="1" applyAlignment="1">
      <alignment vertical="center" wrapText="1"/>
    </xf>
    <xf numFmtId="164" fontId="9" fillId="0" borderId="5" xfId="0" applyNumberFormat="1" applyFont="1" applyBorder="1" applyAlignment="1">
      <alignment vertical="center" wrapText="1"/>
    </xf>
    <xf numFmtId="164" fontId="3" fillId="0" borderId="5" xfId="0" applyNumberFormat="1" applyFont="1" applyBorder="1" applyAlignment="1">
      <alignment horizontal="center" vertical="center" wrapText="1"/>
    </xf>
    <xf numFmtId="164" fontId="7" fillId="0" borderId="5" xfId="0" applyNumberFormat="1" applyFont="1" applyBorder="1" applyAlignment="1">
      <alignment vertical="center" wrapText="1"/>
    </xf>
    <xf numFmtId="164" fontId="2" fillId="0" borderId="1"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164" fontId="3" fillId="0" borderId="5" xfId="0" applyNumberFormat="1" applyFont="1" applyBorder="1" applyAlignment="1">
      <alignment horizontal="left" vertical="center" wrapText="1"/>
    </xf>
    <xf numFmtId="164" fontId="9" fillId="0" borderId="5" xfId="0" applyNumberFormat="1" applyFont="1" applyBorder="1" applyAlignment="1">
      <alignment horizontal="center"/>
    </xf>
    <xf numFmtId="164" fontId="13" fillId="0" borderId="5" xfId="0" applyNumberFormat="1" applyFont="1" applyBorder="1" applyAlignment="1">
      <alignment horizontal="center" vertical="top"/>
    </xf>
    <xf numFmtId="164" fontId="15" fillId="0" borderId="5" xfId="0" applyNumberFormat="1" applyFont="1" applyBorder="1"/>
    <xf numFmtId="164" fontId="9" fillId="0" borderId="5" xfId="0" applyNumberFormat="1" applyFont="1" applyBorder="1" applyAlignment="1">
      <alignment horizontal="center" vertical="center"/>
    </xf>
    <xf numFmtId="164" fontId="13" fillId="0" borderId="5" xfId="0" applyNumberFormat="1" applyFont="1" applyBorder="1" applyAlignment="1">
      <alignment horizontal="center" vertical="center"/>
    </xf>
    <xf numFmtId="164" fontId="15" fillId="0" borderId="5" xfId="0" applyNumberFormat="1" applyFont="1" applyBorder="1" applyAlignment="1">
      <alignment vertical="center"/>
    </xf>
    <xf numFmtId="164" fontId="13" fillId="0" borderId="1" xfId="0" applyNumberFormat="1" applyFont="1" applyBorder="1" applyAlignment="1">
      <alignment horizontal="center" vertical="center"/>
    </xf>
    <xf numFmtId="164" fontId="13" fillId="0" borderId="4" xfId="0" applyNumberFormat="1" applyFont="1" applyBorder="1" applyAlignment="1">
      <alignment horizontal="center" vertical="center"/>
    </xf>
    <xf numFmtId="0" fontId="14"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1" fillId="0" borderId="7" xfId="0" applyFont="1" applyBorder="1" applyAlignment="1">
      <alignment horizontal="center" vertical="top" wrapText="1"/>
    </xf>
    <xf numFmtId="0" fontId="5" fillId="0" borderId="7" xfId="0" applyFont="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Normal" xfId="0" builtinId="0"/>
    <cellStyle name="Normal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2495551</xdr:colOff>
      <xdr:row>3</xdr:row>
      <xdr:rowOff>228600</xdr:rowOff>
    </xdr:from>
    <xdr:to>
      <xdr:col>1</xdr:col>
      <xdr:colOff>4076701</xdr:colOff>
      <xdr:row>3</xdr:row>
      <xdr:rowOff>228600</xdr:rowOff>
    </xdr:to>
    <xdr:sp macro="" textlink="">
      <xdr:nvSpPr>
        <xdr:cNvPr id="1239" name="Line 15">
          <a:extLst>
            <a:ext uri="{FF2B5EF4-FFF2-40B4-BE49-F238E27FC236}">
              <a16:creationId xmlns:a16="http://schemas.microsoft.com/office/drawing/2014/main" id="{00000000-0008-0000-0000-0000D7040000}"/>
            </a:ext>
          </a:extLst>
        </xdr:cNvPr>
        <xdr:cNvSpPr>
          <a:spLocks noChangeShapeType="1"/>
        </xdr:cNvSpPr>
      </xdr:nvSpPr>
      <xdr:spPr>
        <a:xfrm>
          <a:off x="2924176" y="485775"/>
          <a:ext cx="15811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pageSetUpPr fitToPage="1"/>
  </sheetPr>
  <dimension ref="A1:G109"/>
  <sheetViews>
    <sheetView tabSelected="1" view="pageBreakPreview" topLeftCell="A92" zoomScale="90" zoomScaleNormal="100" zoomScaleSheetLayoutView="90" workbookViewId="0">
      <selection activeCell="F12" sqref="F12"/>
    </sheetView>
  </sheetViews>
  <sheetFormatPr defaultColWidth="8.9140625" defaultRowHeight="15.6"/>
  <cols>
    <col min="1" max="1" width="5" style="8" customWidth="1"/>
    <col min="2" max="2" width="57.58203125" style="9" customWidth="1"/>
    <col min="3" max="3" width="7.9140625" style="8" customWidth="1"/>
    <col min="4" max="5" width="6.6640625" style="9" customWidth="1"/>
    <col min="6" max="6" width="7.08203125" style="9" customWidth="1"/>
    <col min="7" max="7" width="5.4140625" style="8" customWidth="1"/>
    <col min="8" max="16384" width="8.9140625" style="8"/>
  </cols>
  <sheetData>
    <row r="1" spans="1:7">
      <c r="A1" s="82" t="s">
        <v>210</v>
      </c>
      <c r="B1" s="84"/>
      <c r="C1" s="84"/>
      <c r="D1" s="84"/>
      <c r="E1" s="84"/>
      <c r="F1" s="84"/>
      <c r="G1" s="84"/>
    </row>
    <row r="2" spans="1:7">
      <c r="A2" s="82" t="s">
        <v>211</v>
      </c>
      <c r="B2" s="82"/>
      <c r="C2" s="57"/>
      <c r="D2" s="57"/>
      <c r="E2" s="57"/>
      <c r="F2" s="57"/>
      <c r="G2" s="57"/>
    </row>
    <row r="3" spans="1:7">
      <c r="A3" s="83" t="s">
        <v>127</v>
      </c>
      <c r="B3" s="83"/>
      <c r="C3" s="83"/>
      <c r="D3" s="83"/>
      <c r="E3" s="83"/>
      <c r="F3" s="83"/>
      <c r="G3" s="83"/>
    </row>
    <row r="4" spans="1:7">
      <c r="A4" s="85" t="s">
        <v>209</v>
      </c>
      <c r="B4" s="86"/>
      <c r="C4" s="86"/>
      <c r="D4" s="86"/>
      <c r="E4" s="86"/>
      <c r="F4" s="86"/>
      <c r="G4" s="86"/>
    </row>
    <row r="5" spans="1:7">
      <c r="A5" s="89" t="s">
        <v>0</v>
      </c>
      <c r="B5" s="89" t="s">
        <v>1</v>
      </c>
      <c r="C5" s="89" t="s">
        <v>2</v>
      </c>
      <c r="D5" s="87" t="s">
        <v>3</v>
      </c>
      <c r="E5" s="88"/>
      <c r="F5" s="89" t="s">
        <v>4</v>
      </c>
      <c r="G5" s="89" t="s">
        <v>5</v>
      </c>
    </row>
    <row r="6" spans="1:7" ht="47.4" customHeight="1">
      <c r="A6" s="90"/>
      <c r="B6" s="90"/>
      <c r="C6" s="90"/>
      <c r="D6" s="11" t="s">
        <v>6</v>
      </c>
      <c r="E6" s="11" t="s">
        <v>7</v>
      </c>
      <c r="F6" s="90"/>
      <c r="G6" s="90"/>
    </row>
    <row r="7" spans="1:7">
      <c r="A7" s="11">
        <v>1</v>
      </c>
      <c r="B7" s="12" t="s">
        <v>8</v>
      </c>
      <c r="C7" s="11">
        <f>C8+C12+C13+C16+C19+C23+C24+C25</f>
        <v>18.75</v>
      </c>
      <c r="D7" s="58">
        <f t="shared" ref="D7:F7" si="0">D8+D12+D13+D16+D19+D23+D24+D25</f>
        <v>0</v>
      </c>
      <c r="E7" s="58">
        <f t="shared" si="0"/>
        <v>0</v>
      </c>
      <c r="F7" s="58">
        <f t="shared" si="0"/>
        <v>0</v>
      </c>
      <c r="G7" s="14"/>
    </row>
    <row r="8" spans="1:7" s="1" customFormat="1" ht="16.8">
      <c r="A8" s="11" t="s">
        <v>9</v>
      </c>
      <c r="B8" s="12" t="s">
        <v>10</v>
      </c>
      <c r="C8" s="11">
        <f>C9+C10+C11</f>
        <v>4</v>
      </c>
      <c r="D8" s="58">
        <f t="shared" ref="D8:F8" si="1">D9+D10+D11</f>
        <v>0</v>
      </c>
      <c r="E8" s="58">
        <f t="shared" si="1"/>
        <v>0</v>
      </c>
      <c r="F8" s="58">
        <f t="shared" si="1"/>
        <v>0</v>
      </c>
      <c r="G8" s="14"/>
    </row>
    <row r="9" spans="1:7" s="1" customFormat="1" ht="16.8">
      <c r="A9" s="15" t="s">
        <v>11</v>
      </c>
      <c r="B9" s="16" t="s">
        <v>12</v>
      </c>
      <c r="C9" s="15">
        <v>1</v>
      </c>
      <c r="D9" s="59"/>
      <c r="E9" s="59"/>
      <c r="F9" s="60"/>
      <c r="G9" s="14"/>
    </row>
    <row r="10" spans="1:7" s="1" customFormat="1" ht="31.2">
      <c r="A10" s="18" t="s">
        <v>13</v>
      </c>
      <c r="B10" s="19" t="s">
        <v>128</v>
      </c>
      <c r="C10" s="18">
        <v>2</v>
      </c>
      <c r="D10" s="59"/>
      <c r="E10" s="59"/>
      <c r="F10" s="60"/>
      <c r="G10" s="14"/>
    </row>
    <row r="11" spans="1:7">
      <c r="A11" s="17" t="s">
        <v>14</v>
      </c>
      <c r="B11" s="13" t="s">
        <v>15</v>
      </c>
      <c r="C11" s="17">
        <v>1</v>
      </c>
      <c r="D11" s="61"/>
      <c r="E11" s="61"/>
      <c r="F11" s="61"/>
      <c r="G11" s="14"/>
    </row>
    <row r="12" spans="1:7" s="2" customFormat="1" ht="46.8">
      <c r="A12" s="11" t="s">
        <v>16</v>
      </c>
      <c r="B12" s="29" t="s">
        <v>129</v>
      </c>
      <c r="C12" s="11">
        <v>4</v>
      </c>
      <c r="D12" s="61"/>
      <c r="E12" s="61"/>
      <c r="F12" s="62"/>
      <c r="G12" s="20"/>
    </row>
    <row r="13" spans="1:7">
      <c r="A13" s="11" t="s">
        <v>109</v>
      </c>
      <c r="B13" s="12" t="s">
        <v>17</v>
      </c>
      <c r="C13" s="11">
        <f>C14+C15</f>
        <v>2.25</v>
      </c>
      <c r="D13" s="58">
        <f t="shared" ref="D13:F13" si="2">D14+D15</f>
        <v>0</v>
      </c>
      <c r="E13" s="58">
        <f t="shared" si="2"/>
        <v>0</v>
      </c>
      <c r="F13" s="58">
        <f t="shared" si="2"/>
        <v>0</v>
      </c>
      <c r="G13" s="14"/>
    </row>
    <row r="14" spans="1:7" ht="31.2">
      <c r="A14" s="17" t="s">
        <v>18</v>
      </c>
      <c r="B14" s="14" t="s">
        <v>19</v>
      </c>
      <c r="C14" s="17">
        <v>1</v>
      </c>
      <c r="D14" s="61"/>
      <c r="E14" s="61"/>
      <c r="F14" s="61"/>
      <c r="G14" s="14"/>
    </row>
    <row r="15" spans="1:7" ht="46.8">
      <c r="A15" s="17" t="s">
        <v>20</v>
      </c>
      <c r="B15" s="14" t="s">
        <v>21</v>
      </c>
      <c r="C15" s="17">
        <v>1.25</v>
      </c>
      <c r="D15" s="61"/>
      <c r="E15" s="61"/>
      <c r="F15" s="61"/>
      <c r="G15" s="14"/>
    </row>
    <row r="16" spans="1:7">
      <c r="A16" s="11" t="s">
        <v>110</v>
      </c>
      <c r="B16" s="12" t="s">
        <v>22</v>
      </c>
      <c r="C16" s="11">
        <f>C17+C18</f>
        <v>2</v>
      </c>
      <c r="D16" s="58">
        <f t="shared" ref="D16:F16" si="3">D17+D18</f>
        <v>0</v>
      </c>
      <c r="E16" s="58">
        <f t="shared" si="3"/>
        <v>0</v>
      </c>
      <c r="F16" s="58">
        <f t="shared" si="3"/>
        <v>0</v>
      </c>
      <c r="G16" s="14"/>
    </row>
    <row r="17" spans="1:7">
      <c r="A17" s="17" t="s">
        <v>23</v>
      </c>
      <c r="B17" s="13" t="s">
        <v>24</v>
      </c>
      <c r="C17" s="17">
        <v>1</v>
      </c>
      <c r="D17" s="61"/>
      <c r="E17" s="61"/>
      <c r="F17" s="61"/>
      <c r="G17" s="14"/>
    </row>
    <row r="18" spans="1:7">
      <c r="A18" s="17" t="s">
        <v>25</v>
      </c>
      <c r="B18" s="21" t="s">
        <v>26</v>
      </c>
      <c r="C18" s="17">
        <v>1</v>
      </c>
      <c r="D18" s="61"/>
      <c r="E18" s="61"/>
      <c r="F18" s="61"/>
      <c r="G18" s="14"/>
    </row>
    <row r="19" spans="1:7">
      <c r="A19" s="11" t="s">
        <v>111</v>
      </c>
      <c r="B19" s="22" t="s">
        <v>124</v>
      </c>
      <c r="C19" s="11">
        <f>C21+C20+C22</f>
        <v>2.5</v>
      </c>
      <c r="D19" s="58">
        <f t="shared" ref="D19:F19" si="4">D21+D20+D22</f>
        <v>0</v>
      </c>
      <c r="E19" s="58">
        <f t="shared" si="4"/>
        <v>0</v>
      </c>
      <c r="F19" s="58">
        <f t="shared" si="4"/>
        <v>0</v>
      </c>
      <c r="G19" s="14"/>
    </row>
    <row r="20" spans="1:7">
      <c r="A20" s="28" t="s">
        <v>27</v>
      </c>
      <c r="B20" s="36" t="s">
        <v>130</v>
      </c>
      <c r="C20" s="28">
        <v>1</v>
      </c>
      <c r="D20" s="61"/>
      <c r="E20" s="61"/>
      <c r="F20" s="61"/>
      <c r="G20" s="14"/>
    </row>
    <row r="21" spans="1:7">
      <c r="A21" s="28" t="s">
        <v>28</v>
      </c>
      <c r="B21" s="21" t="s">
        <v>125</v>
      </c>
      <c r="C21" s="17">
        <v>0.5</v>
      </c>
      <c r="D21" s="61"/>
      <c r="E21" s="61"/>
      <c r="F21" s="61"/>
      <c r="G21" s="14"/>
    </row>
    <row r="22" spans="1:7">
      <c r="A22" s="28" t="s">
        <v>131</v>
      </c>
      <c r="B22" s="21" t="s">
        <v>126</v>
      </c>
      <c r="C22" s="17">
        <v>1</v>
      </c>
      <c r="D22" s="61"/>
      <c r="E22" s="61"/>
      <c r="F22" s="61"/>
      <c r="G22" s="14"/>
    </row>
    <row r="23" spans="1:7" s="2" customFormat="1" ht="31.2">
      <c r="A23" s="11" t="s">
        <v>112</v>
      </c>
      <c r="B23" s="12" t="s">
        <v>29</v>
      </c>
      <c r="C23" s="11">
        <v>1</v>
      </c>
      <c r="D23" s="63"/>
      <c r="E23" s="63"/>
      <c r="F23" s="63"/>
      <c r="G23" s="20"/>
    </row>
    <row r="24" spans="1:7" s="2" customFormat="1" ht="31.2">
      <c r="A24" s="11" t="s">
        <v>113</v>
      </c>
      <c r="B24" s="20" t="s">
        <v>30</v>
      </c>
      <c r="C24" s="11">
        <v>1</v>
      </c>
      <c r="D24" s="63"/>
      <c r="E24" s="63"/>
      <c r="F24" s="63"/>
      <c r="G24" s="20"/>
    </row>
    <row r="25" spans="1:7" s="2" customFormat="1">
      <c r="A25" s="11" t="s">
        <v>114</v>
      </c>
      <c r="B25" s="29" t="s">
        <v>135</v>
      </c>
      <c r="C25" s="11">
        <v>2</v>
      </c>
      <c r="D25" s="61"/>
      <c r="E25" s="61"/>
      <c r="F25" s="61"/>
      <c r="G25" s="20"/>
    </row>
    <row r="26" spans="1:7">
      <c r="A26" s="11">
        <v>2</v>
      </c>
      <c r="B26" s="12" t="s">
        <v>31</v>
      </c>
      <c r="C26" s="11">
        <f>C27+C30+C35+C38+C39</f>
        <v>12</v>
      </c>
      <c r="D26" s="58">
        <f t="shared" ref="D26:F26" si="5">D27+D30+D35+D38+D39</f>
        <v>0</v>
      </c>
      <c r="E26" s="58">
        <f t="shared" si="5"/>
        <v>0</v>
      </c>
      <c r="F26" s="58">
        <f t="shared" si="5"/>
        <v>0</v>
      </c>
      <c r="G26" s="14"/>
    </row>
    <row r="27" spans="1:7">
      <c r="A27" s="11" t="s">
        <v>32</v>
      </c>
      <c r="B27" s="12" t="s">
        <v>136</v>
      </c>
      <c r="C27" s="11">
        <f>C28+C29</f>
        <v>2</v>
      </c>
      <c r="D27" s="58">
        <f t="shared" ref="D27:F27" si="6">D28+D29</f>
        <v>0</v>
      </c>
      <c r="E27" s="58">
        <f t="shared" si="6"/>
        <v>0</v>
      </c>
      <c r="F27" s="58">
        <f t="shared" si="6"/>
        <v>0</v>
      </c>
      <c r="G27" s="14"/>
    </row>
    <row r="28" spans="1:7" s="39" customFormat="1">
      <c r="A28" s="28" t="s">
        <v>137</v>
      </c>
      <c r="B28" s="37" t="s">
        <v>138</v>
      </c>
      <c r="C28" s="28">
        <v>1</v>
      </c>
      <c r="D28" s="64"/>
      <c r="E28" s="64"/>
      <c r="F28" s="64"/>
      <c r="G28" s="38"/>
    </row>
    <row r="29" spans="1:7" s="39" customFormat="1">
      <c r="A29" s="28" t="s">
        <v>139</v>
      </c>
      <c r="B29" s="37" t="s">
        <v>140</v>
      </c>
      <c r="C29" s="28">
        <v>1</v>
      </c>
      <c r="D29" s="64"/>
      <c r="E29" s="64"/>
      <c r="F29" s="64"/>
      <c r="G29" s="38"/>
    </row>
    <row r="30" spans="1:7" s="39" customFormat="1">
      <c r="A30" s="32" t="s">
        <v>33</v>
      </c>
      <c r="B30" s="29" t="s">
        <v>141</v>
      </c>
      <c r="C30" s="32">
        <f>C31+C32+C33+C34</f>
        <v>6</v>
      </c>
      <c r="D30" s="65">
        <f t="shared" ref="D30:F30" si="7">D31+D32+D33+D34</f>
        <v>0</v>
      </c>
      <c r="E30" s="65">
        <f t="shared" si="7"/>
        <v>0</v>
      </c>
      <c r="F30" s="65">
        <f t="shared" si="7"/>
        <v>0</v>
      </c>
      <c r="G30" s="38"/>
    </row>
    <row r="31" spans="1:7" s="39" customFormat="1" ht="31.2">
      <c r="A31" s="28" t="s">
        <v>34</v>
      </c>
      <c r="B31" s="37" t="s">
        <v>142</v>
      </c>
      <c r="C31" s="28">
        <v>1.5</v>
      </c>
      <c r="D31" s="66"/>
      <c r="E31" s="66"/>
      <c r="F31" s="64"/>
      <c r="G31" s="38"/>
    </row>
    <row r="32" spans="1:7" s="39" customFormat="1" ht="46.8">
      <c r="A32" s="28" t="s">
        <v>35</v>
      </c>
      <c r="B32" s="37" t="s">
        <v>143</v>
      </c>
      <c r="C32" s="28">
        <v>1.5</v>
      </c>
      <c r="D32" s="66"/>
      <c r="E32" s="66"/>
      <c r="F32" s="64"/>
      <c r="G32" s="38"/>
    </row>
    <row r="33" spans="1:7" s="39" customFormat="1" ht="31.2">
      <c r="A33" s="28" t="s">
        <v>146</v>
      </c>
      <c r="B33" s="37" t="s">
        <v>144</v>
      </c>
      <c r="C33" s="28">
        <v>1.5</v>
      </c>
      <c r="D33" s="67"/>
      <c r="E33" s="67"/>
      <c r="F33" s="67"/>
      <c r="G33" s="38"/>
    </row>
    <row r="34" spans="1:7" s="39" customFormat="1" ht="31.2">
      <c r="A34" s="28" t="s">
        <v>147</v>
      </c>
      <c r="B34" s="37" t="s">
        <v>145</v>
      </c>
      <c r="C34" s="28">
        <v>1.5</v>
      </c>
      <c r="D34" s="67"/>
      <c r="E34" s="67"/>
      <c r="F34" s="67"/>
      <c r="G34" s="38"/>
    </row>
    <row r="35" spans="1:7" s="40" customFormat="1">
      <c r="A35" s="32" t="s">
        <v>36</v>
      </c>
      <c r="B35" s="29" t="s">
        <v>148</v>
      </c>
      <c r="C35" s="32">
        <f>C36+C37</f>
        <v>2</v>
      </c>
      <c r="D35" s="65">
        <f t="shared" ref="D35:F35" si="8">D36+D37</f>
        <v>0</v>
      </c>
      <c r="E35" s="65">
        <f t="shared" si="8"/>
        <v>0</v>
      </c>
      <c r="F35" s="65">
        <f t="shared" si="8"/>
        <v>0</v>
      </c>
      <c r="G35" s="33"/>
    </row>
    <row r="36" spans="1:7" s="39" customFormat="1">
      <c r="A36" s="28" t="s">
        <v>149</v>
      </c>
      <c r="B36" s="37" t="s">
        <v>152</v>
      </c>
      <c r="C36" s="28">
        <v>1</v>
      </c>
      <c r="D36" s="67"/>
      <c r="E36" s="67"/>
      <c r="F36" s="67"/>
      <c r="G36" s="38"/>
    </row>
    <row r="37" spans="1:7" s="39" customFormat="1">
      <c r="A37" s="28" t="s">
        <v>150</v>
      </c>
      <c r="B37" s="37" t="s">
        <v>151</v>
      </c>
      <c r="C37" s="28">
        <v>1</v>
      </c>
      <c r="D37" s="67"/>
      <c r="E37" s="67"/>
      <c r="F37" s="67"/>
      <c r="G37" s="38"/>
    </row>
    <row r="38" spans="1:7" s="39" customFormat="1" ht="46.8">
      <c r="A38" s="32" t="s">
        <v>37</v>
      </c>
      <c r="B38" s="33" t="s">
        <v>39</v>
      </c>
      <c r="C38" s="32">
        <v>1</v>
      </c>
      <c r="D38" s="67"/>
      <c r="E38" s="67"/>
      <c r="F38" s="67"/>
      <c r="G38" s="38"/>
    </row>
    <row r="39" spans="1:7" s="39" customFormat="1">
      <c r="A39" s="32" t="s">
        <v>38</v>
      </c>
      <c r="B39" s="33" t="s">
        <v>153</v>
      </c>
      <c r="C39" s="32">
        <v>1</v>
      </c>
      <c r="D39" s="67"/>
      <c r="E39" s="67"/>
      <c r="F39" s="67"/>
      <c r="G39" s="38"/>
    </row>
    <row r="40" spans="1:7">
      <c r="A40" s="11">
        <v>3</v>
      </c>
      <c r="B40" s="12" t="s">
        <v>40</v>
      </c>
      <c r="C40" s="11">
        <f>C41+C44+C48+C52+C56+C60+C61</f>
        <v>16.25</v>
      </c>
      <c r="D40" s="58">
        <f t="shared" ref="D40:F40" si="9">D41+D44+D48+D52+D56+D60+D61</f>
        <v>0</v>
      </c>
      <c r="E40" s="58">
        <f t="shared" si="9"/>
        <v>0</v>
      </c>
      <c r="F40" s="58">
        <f t="shared" si="9"/>
        <v>0</v>
      </c>
      <c r="G40" s="14"/>
    </row>
    <row r="41" spans="1:7" s="4" customFormat="1">
      <c r="A41" s="11" t="s">
        <v>41</v>
      </c>
      <c r="B41" s="12" t="s">
        <v>42</v>
      </c>
      <c r="C41" s="11">
        <f>C42+C43</f>
        <v>2.5</v>
      </c>
      <c r="D41" s="58">
        <f t="shared" ref="D41:E41" si="10">D42+D43</f>
        <v>0</v>
      </c>
      <c r="E41" s="58">
        <f t="shared" si="10"/>
        <v>0</v>
      </c>
      <c r="F41" s="61"/>
      <c r="G41" s="17"/>
    </row>
    <row r="42" spans="1:7" s="4" customFormat="1">
      <c r="A42" s="17" t="s">
        <v>43</v>
      </c>
      <c r="B42" s="14" t="s">
        <v>44</v>
      </c>
      <c r="C42" s="17">
        <v>1</v>
      </c>
      <c r="D42" s="61"/>
      <c r="E42" s="61"/>
      <c r="F42" s="61"/>
      <c r="G42" s="17"/>
    </row>
    <row r="43" spans="1:7" s="4" customFormat="1">
      <c r="A43" s="17" t="s">
        <v>45</v>
      </c>
      <c r="B43" s="14" t="s">
        <v>46</v>
      </c>
      <c r="C43" s="17">
        <v>1.5</v>
      </c>
      <c r="D43" s="61"/>
      <c r="E43" s="61"/>
      <c r="F43" s="61"/>
      <c r="G43" s="17"/>
    </row>
    <row r="44" spans="1:7" s="4" customFormat="1">
      <c r="A44" s="11" t="s">
        <v>47</v>
      </c>
      <c r="B44" s="29" t="s">
        <v>154</v>
      </c>
      <c r="C44" s="11">
        <f>C45+C46+C47</f>
        <v>2.5</v>
      </c>
      <c r="D44" s="58">
        <f t="shared" ref="D44:F44" si="11">D45+D46+D47</f>
        <v>0</v>
      </c>
      <c r="E44" s="58">
        <f t="shared" si="11"/>
        <v>0</v>
      </c>
      <c r="F44" s="58">
        <f t="shared" si="11"/>
        <v>0</v>
      </c>
      <c r="G44" s="17"/>
    </row>
    <row r="45" spans="1:7" s="39" customFormat="1" ht="31.2">
      <c r="A45" s="28" t="s">
        <v>158</v>
      </c>
      <c r="B45" s="37" t="s">
        <v>155</v>
      </c>
      <c r="C45" s="28">
        <v>1</v>
      </c>
      <c r="D45" s="64"/>
      <c r="E45" s="64"/>
      <c r="F45" s="64"/>
      <c r="G45" s="38"/>
    </row>
    <row r="46" spans="1:7" s="39" customFormat="1">
      <c r="A46" s="28" t="s">
        <v>159</v>
      </c>
      <c r="B46" s="37" t="s">
        <v>156</v>
      </c>
      <c r="C46" s="28">
        <v>0.5</v>
      </c>
      <c r="D46" s="64"/>
      <c r="E46" s="64"/>
      <c r="F46" s="64"/>
      <c r="G46" s="38"/>
    </row>
    <row r="47" spans="1:7" s="39" customFormat="1" ht="31.2">
      <c r="A47" s="28" t="s">
        <v>160</v>
      </c>
      <c r="B47" s="37" t="s">
        <v>157</v>
      </c>
      <c r="C47" s="28">
        <v>1</v>
      </c>
      <c r="D47" s="64"/>
      <c r="E47" s="64"/>
      <c r="F47" s="64"/>
      <c r="G47" s="38"/>
    </row>
    <row r="48" spans="1:7" s="3" customFormat="1">
      <c r="A48" s="11" t="s">
        <v>48</v>
      </c>
      <c r="B48" s="12" t="s">
        <v>49</v>
      </c>
      <c r="C48" s="11">
        <f>C49+C50+C51</f>
        <v>4</v>
      </c>
      <c r="D48" s="58">
        <f t="shared" ref="D48:F48" si="12">D49+D50+D51</f>
        <v>0</v>
      </c>
      <c r="E48" s="58">
        <f t="shared" si="12"/>
        <v>0</v>
      </c>
      <c r="F48" s="58">
        <f t="shared" si="12"/>
        <v>0</v>
      </c>
      <c r="G48" s="24"/>
    </row>
    <row r="49" spans="1:7" s="5" customFormat="1" ht="31.2">
      <c r="A49" s="17" t="s">
        <v>50</v>
      </c>
      <c r="B49" s="37" t="s">
        <v>161</v>
      </c>
      <c r="C49" s="28">
        <v>1.5</v>
      </c>
      <c r="D49" s="61"/>
      <c r="E49" s="61"/>
      <c r="F49" s="61"/>
      <c r="G49" s="25"/>
    </row>
    <row r="50" spans="1:7" s="5" customFormat="1" ht="31.2">
      <c r="A50" s="17" t="s">
        <v>51</v>
      </c>
      <c r="B50" s="37" t="s">
        <v>162</v>
      </c>
      <c r="C50" s="28">
        <v>1</v>
      </c>
      <c r="D50" s="61"/>
      <c r="E50" s="61"/>
      <c r="F50" s="61"/>
      <c r="G50" s="25"/>
    </row>
    <row r="51" spans="1:7" s="5" customFormat="1">
      <c r="A51" s="17" t="s">
        <v>164</v>
      </c>
      <c r="B51" s="37" t="s">
        <v>163</v>
      </c>
      <c r="C51" s="28">
        <v>1.5</v>
      </c>
      <c r="D51" s="61"/>
      <c r="E51" s="61"/>
      <c r="F51" s="61"/>
      <c r="G51" s="25"/>
    </row>
    <row r="52" spans="1:7">
      <c r="A52" s="11" t="s">
        <v>52</v>
      </c>
      <c r="B52" s="12" t="s">
        <v>53</v>
      </c>
      <c r="C52" s="11">
        <f>C53+C54+C55</f>
        <v>3.25</v>
      </c>
      <c r="D52" s="58">
        <f t="shared" ref="D52:F52" si="13">D53+D54+D55</f>
        <v>0</v>
      </c>
      <c r="E52" s="58">
        <f t="shared" si="13"/>
        <v>0</v>
      </c>
      <c r="F52" s="58">
        <f t="shared" si="13"/>
        <v>0</v>
      </c>
      <c r="G52" s="14"/>
    </row>
    <row r="53" spans="1:7" ht="31.2">
      <c r="A53" s="17" t="s">
        <v>54</v>
      </c>
      <c r="B53" s="14" t="s">
        <v>55</v>
      </c>
      <c r="C53" s="17">
        <v>2</v>
      </c>
      <c r="D53" s="61"/>
      <c r="E53" s="61"/>
      <c r="F53" s="61"/>
      <c r="G53" s="14"/>
    </row>
    <row r="54" spans="1:7" ht="31.2">
      <c r="A54" s="17" t="s">
        <v>56</v>
      </c>
      <c r="B54" s="14" t="s">
        <v>57</v>
      </c>
      <c r="C54" s="17">
        <v>0.25</v>
      </c>
      <c r="D54" s="61"/>
      <c r="E54" s="61"/>
      <c r="F54" s="61"/>
      <c r="G54" s="14"/>
    </row>
    <row r="55" spans="1:7">
      <c r="A55" s="17" t="s">
        <v>58</v>
      </c>
      <c r="B55" s="14" t="s">
        <v>59</v>
      </c>
      <c r="C55" s="17">
        <v>1</v>
      </c>
      <c r="D55" s="61"/>
      <c r="E55" s="61"/>
      <c r="F55" s="61"/>
      <c r="G55" s="14"/>
    </row>
    <row r="56" spans="1:7" s="6" customFormat="1" ht="31.2">
      <c r="A56" s="11" t="s">
        <v>60</v>
      </c>
      <c r="B56" s="12" t="s">
        <v>61</v>
      </c>
      <c r="C56" s="11">
        <f>C57+C58+C59</f>
        <v>2</v>
      </c>
      <c r="D56" s="58">
        <f t="shared" ref="D56:F56" si="14">D57+D58+D59</f>
        <v>0</v>
      </c>
      <c r="E56" s="58">
        <f t="shared" si="14"/>
        <v>0</v>
      </c>
      <c r="F56" s="58">
        <f t="shared" si="14"/>
        <v>0</v>
      </c>
      <c r="G56" s="26"/>
    </row>
    <row r="57" spans="1:7" ht="31.2">
      <c r="A57" s="17" t="s">
        <v>62</v>
      </c>
      <c r="B57" s="13" t="s">
        <v>63</v>
      </c>
      <c r="C57" s="17">
        <v>1</v>
      </c>
      <c r="D57" s="61"/>
      <c r="E57" s="61"/>
      <c r="F57" s="61"/>
      <c r="G57" s="14"/>
    </row>
    <row r="58" spans="1:7" ht="31.2">
      <c r="A58" s="17" t="s">
        <v>64</v>
      </c>
      <c r="B58" s="13" t="s">
        <v>65</v>
      </c>
      <c r="C58" s="17">
        <v>0.75</v>
      </c>
      <c r="D58" s="61"/>
      <c r="E58" s="61"/>
      <c r="F58" s="61"/>
      <c r="G58" s="14"/>
    </row>
    <row r="59" spans="1:7" ht="46.8">
      <c r="A59" s="17" t="s">
        <v>66</v>
      </c>
      <c r="B59" s="14" t="s">
        <v>67</v>
      </c>
      <c r="C59" s="17">
        <v>0.25</v>
      </c>
      <c r="D59" s="61"/>
      <c r="E59" s="61"/>
      <c r="F59" s="61"/>
      <c r="G59" s="14"/>
    </row>
    <row r="60" spans="1:7" ht="31.2">
      <c r="A60" s="11" t="s">
        <v>68</v>
      </c>
      <c r="B60" s="20" t="s">
        <v>69</v>
      </c>
      <c r="C60" s="11">
        <v>1</v>
      </c>
      <c r="D60" s="61"/>
      <c r="E60" s="61"/>
      <c r="F60" s="61"/>
      <c r="G60" s="14"/>
    </row>
    <row r="61" spans="1:7">
      <c r="A61" s="11" t="s">
        <v>70</v>
      </c>
      <c r="B61" s="33" t="s">
        <v>132</v>
      </c>
      <c r="C61" s="11">
        <v>1</v>
      </c>
      <c r="D61" s="61"/>
      <c r="E61" s="61"/>
      <c r="F61" s="61"/>
      <c r="G61" s="14"/>
    </row>
    <row r="62" spans="1:7">
      <c r="A62" s="11">
        <v>4</v>
      </c>
      <c r="B62" s="12" t="s">
        <v>71</v>
      </c>
      <c r="C62" s="11">
        <f>C63+C64+C65+C69+C70+C71</f>
        <v>14</v>
      </c>
      <c r="D62" s="63"/>
      <c r="E62" s="63"/>
      <c r="F62" s="59"/>
      <c r="G62" s="14"/>
    </row>
    <row r="63" spans="1:7" s="1" customFormat="1" ht="46.8">
      <c r="A63" s="11" t="s">
        <v>72</v>
      </c>
      <c r="B63" s="29" t="s">
        <v>115</v>
      </c>
      <c r="C63" s="11">
        <v>2</v>
      </c>
      <c r="D63" s="63"/>
      <c r="E63" s="63"/>
      <c r="F63" s="58"/>
      <c r="G63" s="14"/>
    </row>
    <row r="64" spans="1:7" s="34" customFormat="1" ht="16.8">
      <c r="A64" s="32" t="s">
        <v>73</v>
      </c>
      <c r="B64" s="33" t="s">
        <v>165</v>
      </c>
      <c r="C64" s="32">
        <v>3</v>
      </c>
      <c r="D64" s="68"/>
      <c r="E64" s="68"/>
      <c r="F64" s="68"/>
      <c r="G64" s="33"/>
    </row>
    <row r="65" spans="1:7" s="34" customFormat="1" ht="16.8">
      <c r="A65" s="32" t="s">
        <v>74</v>
      </c>
      <c r="B65" s="29" t="s">
        <v>116</v>
      </c>
      <c r="C65" s="32">
        <f>SUM(C66:C68)</f>
        <v>4</v>
      </c>
      <c r="D65" s="65">
        <f t="shared" ref="D65:F65" si="15">SUM(D66:D68)</f>
        <v>0</v>
      </c>
      <c r="E65" s="65">
        <f t="shared" si="15"/>
        <v>0</v>
      </c>
      <c r="F65" s="65">
        <f t="shared" si="15"/>
        <v>0</v>
      </c>
      <c r="G65" s="33"/>
    </row>
    <row r="66" spans="1:7" s="1" customFormat="1" ht="16.8">
      <c r="A66" s="30" t="s">
        <v>117</v>
      </c>
      <c r="B66" s="31" t="s">
        <v>118</v>
      </c>
      <c r="C66" s="27">
        <v>1.5</v>
      </c>
      <c r="D66" s="61"/>
      <c r="E66" s="61"/>
      <c r="F66" s="60"/>
      <c r="G66" s="14"/>
    </row>
    <row r="67" spans="1:7" s="1" customFormat="1" ht="31.2">
      <c r="A67" s="30" t="s">
        <v>119</v>
      </c>
      <c r="B67" s="31" t="s">
        <v>120</v>
      </c>
      <c r="C67" s="27">
        <v>1.5</v>
      </c>
      <c r="D67" s="61"/>
      <c r="E67" s="61"/>
      <c r="F67" s="60"/>
      <c r="G67" s="14"/>
    </row>
    <row r="68" spans="1:7" s="1" customFormat="1" ht="16.8">
      <c r="A68" s="30" t="s">
        <v>121</v>
      </c>
      <c r="B68" s="31" t="s">
        <v>122</v>
      </c>
      <c r="C68" s="27">
        <v>1</v>
      </c>
      <c r="D68" s="61"/>
      <c r="E68" s="61"/>
      <c r="F68" s="60"/>
      <c r="G68" s="14"/>
    </row>
    <row r="69" spans="1:7" s="7" customFormat="1" ht="31.2">
      <c r="A69" s="32" t="s">
        <v>75</v>
      </c>
      <c r="B69" s="23" t="s">
        <v>108</v>
      </c>
      <c r="C69" s="11">
        <v>3</v>
      </c>
      <c r="D69" s="61"/>
      <c r="E69" s="61"/>
      <c r="F69" s="69"/>
      <c r="G69" s="24"/>
    </row>
    <row r="70" spans="1:7" s="1" customFormat="1" ht="31.2">
      <c r="A70" s="35" t="s">
        <v>208</v>
      </c>
      <c r="B70" s="20" t="s">
        <v>76</v>
      </c>
      <c r="C70" s="11">
        <v>1</v>
      </c>
      <c r="D70" s="61"/>
      <c r="E70" s="61"/>
      <c r="F70" s="60"/>
      <c r="G70" s="14"/>
    </row>
    <row r="71" spans="1:7" s="1" customFormat="1" ht="16.8">
      <c r="A71" s="35" t="s">
        <v>123</v>
      </c>
      <c r="B71" s="33" t="s">
        <v>133</v>
      </c>
      <c r="C71" s="11">
        <v>1</v>
      </c>
      <c r="D71" s="61"/>
      <c r="E71" s="61"/>
      <c r="F71" s="60"/>
      <c r="G71" s="14"/>
    </row>
    <row r="72" spans="1:7">
      <c r="A72" s="11">
        <v>5</v>
      </c>
      <c r="B72" s="12" t="s">
        <v>77</v>
      </c>
      <c r="C72" s="11">
        <f>C73+C76+C79+C82+C83</f>
        <v>14.5</v>
      </c>
      <c r="D72" s="58">
        <f t="shared" ref="D72:F72" si="16">D73+D76+D79+D82+D83</f>
        <v>0</v>
      </c>
      <c r="E72" s="58">
        <f t="shared" si="16"/>
        <v>0</v>
      </c>
      <c r="F72" s="58">
        <f t="shared" si="16"/>
        <v>0</v>
      </c>
      <c r="G72" s="14"/>
    </row>
    <row r="73" spans="1:7" ht="31.2">
      <c r="A73" s="11" t="s">
        <v>78</v>
      </c>
      <c r="B73" s="29" t="s">
        <v>166</v>
      </c>
      <c r="C73" s="11">
        <f>C74+C75</f>
        <v>5</v>
      </c>
      <c r="D73" s="58">
        <f t="shared" ref="D73:F73" si="17">D74+D75</f>
        <v>0</v>
      </c>
      <c r="E73" s="58">
        <f t="shared" si="17"/>
        <v>0</v>
      </c>
      <c r="F73" s="58">
        <f t="shared" si="17"/>
        <v>0</v>
      </c>
      <c r="G73" s="14"/>
    </row>
    <row r="74" spans="1:7">
      <c r="A74" s="17" t="s">
        <v>79</v>
      </c>
      <c r="B74" s="37" t="s">
        <v>167</v>
      </c>
      <c r="C74" s="17">
        <v>2</v>
      </c>
      <c r="D74" s="61"/>
      <c r="E74" s="61"/>
      <c r="F74" s="61"/>
      <c r="G74" s="14"/>
    </row>
    <row r="75" spans="1:7" s="1" customFormat="1" ht="46.8">
      <c r="A75" s="17" t="s">
        <v>80</v>
      </c>
      <c r="B75" s="41" t="s">
        <v>168</v>
      </c>
      <c r="C75" s="15">
        <v>3</v>
      </c>
      <c r="D75" s="61"/>
      <c r="E75" s="61"/>
      <c r="F75" s="70"/>
      <c r="G75" s="14"/>
    </row>
    <row r="76" spans="1:7" ht="31.2">
      <c r="A76" s="11" t="s">
        <v>81</v>
      </c>
      <c r="B76" s="29" t="s">
        <v>169</v>
      </c>
      <c r="C76" s="11">
        <f>C77+C78</f>
        <v>3</v>
      </c>
      <c r="D76" s="58">
        <f t="shared" ref="D76:F76" si="18">D77+D78</f>
        <v>0</v>
      </c>
      <c r="E76" s="58">
        <f t="shared" si="18"/>
        <v>0</v>
      </c>
      <c r="F76" s="58">
        <f t="shared" si="18"/>
        <v>0</v>
      </c>
      <c r="G76" s="14"/>
    </row>
    <row r="77" spans="1:7" s="39" customFormat="1" ht="31.2">
      <c r="A77" s="28" t="s">
        <v>170</v>
      </c>
      <c r="B77" s="37" t="s">
        <v>172</v>
      </c>
      <c r="C77" s="28">
        <v>1.5</v>
      </c>
      <c r="D77" s="67"/>
      <c r="E77" s="67"/>
      <c r="F77" s="67"/>
      <c r="G77" s="38"/>
    </row>
    <row r="78" spans="1:7" s="39" customFormat="1" ht="31.2">
      <c r="A78" s="28" t="s">
        <v>171</v>
      </c>
      <c r="B78" s="37" t="s">
        <v>173</v>
      </c>
      <c r="C78" s="28">
        <v>1.5</v>
      </c>
      <c r="D78" s="67"/>
      <c r="E78" s="67"/>
      <c r="F78" s="67"/>
      <c r="G78" s="38"/>
    </row>
    <row r="79" spans="1:7">
      <c r="A79" s="11" t="s">
        <v>82</v>
      </c>
      <c r="B79" s="12" t="s">
        <v>83</v>
      </c>
      <c r="C79" s="11">
        <f>C80+C81</f>
        <v>4.5</v>
      </c>
      <c r="D79" s="58">
        <f t="shared" ref="D79:F79" si="19">D80+D81</f>
        <v>0</v>
      </c>
      <c r="E79" s="58">
        <f t="shared" si="19"/>
        <v>0</v>
      </c>
      <c r="F79" s="58">
        <f t="shared" si="19"/>
        <v>0</v>
      </c>
      <c r="G79" s="14"/>
    </row>
    <row r="80" spans="1:7">
      <c r="A80" s="17" t="s">
        <v>84</v>
      </c>
      <c r="B80" s="13" t="s">
        <v>85</v>
      </c>
      <c r="C80" s="17">
        <v>2.5</v>
      </c>
      <c r="D80" s="61"/>
      <c r="E80" s="61"/>
      <c r="F80" s="61"/>
      <c r="G80" s="14"/>
    </row>
    <row r="81" spans="1:7">
      <c r="A81" s="17" t="s">
        <v>86</v>
      </c>
      <c r="B81" s="13" t="s">
        <v>87</v>
      </c>
      <c r="C81" s="17">
        <v>2</v>
      </c>
      <c r="D81" s="61"/>
      <c r="E81" s="61"/>
      <c r="F81" s="61"/>
      <c r="G81" s="14"/>
    </row>
    <row r="82" spans="1:7" ht="31.2">
      <c r="A82" s="11" t="s">
        <v>88</v>
      </c>
      <c r="B82" s="20" t="s">
        <v>89</v>
      </c>
      <c r="C82" s="11">
        <v>1</v>
      </c>
      <c r="D82" s="61"/>
      <c r="E82" s="61"/>
      <c r="F82" s="61"/>
      <c r="G82" s="14"/>
    </row>
    <row r="83" spans="1:7">
      <c r="A83" s="11" t="s">
        <v>90</v>
      </c>
      <c r="B83" s="12" t="s">
        <v>91</v>
      </c>
      <c r="C83" s="11">
        <v>1</v>
      </c>
      <c r="D83" s="61"/>
      <c r="E83" s="61"/>
      <c r="F83" s="61"/>
      <c r="G83" s="14"/>
    </row>
    <row r="84" spans="1:7">
      <c r="A84" s="11">
        <v>6</v>
      </c>
      <c r="B84" s="12" t="s">
        <v>92</v>
      </c>
      <c r="C84" s="11">
        <f>C85+C88+C91+C92+C93</f>
        <v>10</v>
      </c>
      <c r="D84" s="58">
        <f t="shared" ref="D84:F84" si="20">D85+D88+D91+D92+D93</f>
        <v>0</v>
      </c>
      <c r="E84" s="58">
        <f t="shared" si="20"/>
        <v>0</v>
      </c>
      <c r="F84" s="58">
        <f t="shared" si="20"/>
        <v>0</v>
      </c>
      <c r="G84" s="14"/>
    </row>
    <row r="85" spans="1:7">
      <c r="A85" s="11" t="s">
        <v>93</v>
      </c>
      <c r="B85" s="29" t="s">
        <v>174</v>
      </c>
      <c r="C85" s="11">
        <f>SUM(C86:C87)</f>
        <v>3</v>
      </c>
      <c r="D85" s="58">
        <f t="shared" ref="D85:F85" si="21">SUM(D86:D87)</f>
        <v>0</v>
      </c>
      <c r="E85" s="58">
        <f t="shared" si="21"/>
        <v>0</v>
      </c>
      <c r="F85" s="58">
        <f t="shared" si="21"/>
        <v>0</v>
      </c>
      <c r="G85" s="14"/>
    </row>
    <row r="86" spans="1:7" s="39" customFormat="1">
      <c r="A86" s="42" t="s">
        <v>177</v>
      </c>
      <c r="B86" s="37" t="s">
        <v>175</v>
      </c>
      <c r="C86" s="42">
        <v>1.5</v>
      </c>
      <c r="D86" s="67"/>
      <c r="E86" s="67"/>
      <c r="F86" s="67"/>
      <c r="G86" s="38"/>
    </row>
    <row r="87" spans="1:7" s="39" customFormat="1" ht="31.2">
      <c r="A87" s="42" t="s">
        <v>178</v>
      </c>
      <c r="B87" s="37" t="s">
        <v>176</v>
      </c>
      <c r="C87" s="42">
        <v>1.5</v>
      </c>
      <c r="D87" s="67"/>
      <c r="E87" s="67"/>
      <c r="F87" s="67"/>
      <c r="G87" s="38"/>
    </row>
    <row r="88" spans="1:7" s="7" customFormat="1" ht="16.8">
      <c r="A88" s="10" t="s">
        <v>94</v>
      </c>
      <c r="B88" s="20" t="s">
        <v>95</v>
      </c>
      <c r="C88" s="10">
        <f>SUM(C89:C90)</f>
        <v>3</v>
      </c>
      <c r="D88" s="71">
        <f t="shared" ref="D88:F88" si="22">SUM(D89:D90)</f>
        <v>0</v>
      </c>
      <c r="E88" s="71">
        <f t="shared" si="22"/>
        <v>0</v>
      </c>
      <c r="F88" s="71">
        <f t="shared" si="22"/>
        <v>0</v>
      </c>
      <c r="G88" s="24"/>
    </row>
    <row r="89" spans="1:7" s="43" customFormat="1" ht="16.8">
      <c r="A89" s="42" t="s">
        <v>182</v>
      </c>
      <c r="B89" s="38" t="s">
        <v>179</v>
      </c>
      <c r="C89" s="42">
        <v>1.5</v>
      </c>
      <c r="D89" s="72"/>
      <c r="E89" s="72"/>
      <c r="F89" s="72"/>
      <c r="G89" s="38"/>
    </row>
    <row r="90" spans="1:7" s="43" customFormat="1" ht="16.8">
      <c r="A90" s="42" t="s">
        <v>183</v>
      </c>
      <c r="B90" s="38" t="s">
        <v>180</v>
      </c>
      <c r="C90" s="42">
        <v>1.5</v>
      </c>
      <c r="D90" s="72"/>
      <c r="E90" s="72"/>
      <c r="F90" s="72"/>
      <c r="G90" s="38"/>
    </row>
    <row r="91" spans="1:7" s="7" customFormat="1" ht="31.2">
      <c r="A91" s="10" t="s">
        <v>96</v>
      </c>
      <c r="B91" s="29" t="s">
        <v>181</v>
      </c>
      <c r="C91" s="11">
        <v>2</v>
      </c>
      <c r="D91" s="73"/>
      <c r="E91" s="73"/>
      <c r="F91" s="69"/>
      <c r="G91" s="24"/>
    </row>
    <row r="92" spans="1:7" s="1" customFormat="1" ht="31.2">
      <c r="A92" s="10" t="s">
        <v>97</v>
      </c>
      <c r="B92" s="20" t="s">
        <v>98</v>
      </c>
      <c r="C92" s="11">
        <v>1</v>
      </c>
      <c r="D92" s="61"/>
      <c r="E92" s="61"/>
      <c r="F92" s="61"/>
      <c r="G92" s="14"/>
    </row>
    <row r="93" spans="1:7" s="1" customFormat="1" ht="16.8">
      <c r="A93" s="10" t="s">
        <v>99</v>
      </c>
      <c r="B93" s="20" t="s">
        <v>134</v>
      </c>
      <c r="C93" s="11">
        <v>1</v>
      </c>
      <c r="D93" s="61"/>
      <c r="E93" s="61"/>
      <c r="F93" s="61"/>
      <c r="G93" s="14"/>
    </row>
    <row r="94" spans="1:7" s="46" customFormat="1" ht="31.2">
      <c r="A94" s="44" t="s">
        <v>202</v>
      </c>
      <c r="B94" s="45" t="s">
        <v>184</v>
      </c>
      <c r="C94" s="50">
        <f>C95+C99+C107+C108</f>
        <v>14.5</v>
      </c>
      <c r="D94" s="74">
        <f t="shared" ref="D94:F94" si="23">D95+D99+D107+D108</f>
        <v>0</v>
      </c>
      <c r="E94" s="74">
        <f t="shared" si="23"/>
        <v>0</v>
      </c>
      <c r="F94" s="74">
        <f t="shared" si="23"/>
        <v>0</v>
      </c>
      <c r="G94" s="54"/>
    </row>
    <row r="95" spans="1:7" s="46" customFormat="1">
      <c r="A95" s="48" t="s">
        <v>203</v>
      </c>
      <c r="B95" s="56" t="s">
        <v>185</v>
      </c>
      <c r="C95" s="50">
        <f>SUM(C96:C98)</f>
        <v>3</v>
      </c>
      <c r="D95" s="74">
        <f t="shared" ref="D95:F95" si="24">SUM(D96:D98)</f>
        <v>0</v>
      </c>
      <c r="E95" s="74">
        <f t="shared" si="24"/>
        <v>0</v>
      </c>
      <c r="F95" s="74">
        <f t="shared" si="24"/>
        <v>0</v>
      </c>
      <c r="G95" s="54"/>
    </row>
    <row r="96" spans="1:7" s="46" customFormat="1">
      <c r="A96" s="44" t="s">
        <v>186</v>
      </c>
      <c r="B96" s="47" t="s">
        <v>187</v>
      </c>
      <c r="C96" s="44">
        <v>1</v>
      </c>
      <c r="D96" s="75"/>
      <c r="E96" s="76"/>
      <c r="F96" s="76"/>
      <c r="G96" s="54"/>
    </row>
    <row r="97" spans="1:7" s="46" customFormat="1" ht="31.2">
      <c r="A97" s="44" t="s">
        <v>100</v>
      </c>
      <c r="B97" s="47" t="s">
        <v>188</v>
      </c>
      <c r="C97" s="44">
        <v>1</v>
      </c>
      <c r="D97" s="75"/>
      <c r="E97" s="76"/>
      <c r="F97" s="76"/>
      <c r="G97" s="54"/>
    </row>
    <row r="98" spans="1:7" s="46" customFormat="1" ht="31.2">
      <c r="A98" s="48" t="s">
        <v>101</v>
      </c>
      <c r="B98" s="49" t="s">
        <v>189</v>
      </c>
      <c r="C98" s="48">
        <v>1</v>
      </c>
      <c r="D98" s="75"/>
      <c r="E98" s="76"/>
      <c r="F98" s="76"/>
      <c r="G98" s="54"/>
    </row>
    <row r="99" spans="1:7" s="53" customFormat="1">
      <c r="A99" s="48" t="s">
        <v>204</v>
      </c>
      <c r="B99" s="52" t="s">
        <v>205</v>
      </c>
      <c r="C99" s="51">
        <f>C100+C101+C102+C103+C104+C105+C106</f>
        <v>9.75</v>
      </c>
      <c r="D99" s="77">
        <f t="shared" ref="D99:F99" si="25">D100+D101+D102+D103+D104+D105+D106</f>
        <v>0</v>
      </c>
      <c r="E99" s="77">
        <f t="shared" si="25"/>
        <v>0</v>
      </c>
      <c r="F99" s="77">
        <f t="shared" si="25"/>
        <v>0</v>
      </c>
      <c r="G99" s="55"/>
    </row>
    <row r="100" spans="1:7" s="53" customFormat="1">
      <c r="A100" s="48" t="s">
        <v>102</v>
      </c>
      <c r="B100" s="52" t="s">
        <v>190</v>
      </c>
      <c r="C100" s="48">
        <v>1.5</v>
      </c>
      <c r="D100" s="78"/>
      <c r="E100" s="79"/>
      <c r="F100" s="79"/>
      <c r="G100" s="55"/>
    </row>
    <row r="101" spans="1:7" s="53" customFormat="1">
      <c r="A101" s="48" t="s">
        <v>103</v>
      </c>
      <c r="B101" s="52" t="s">
        <v>191</v>
      </c>
      <c r="C101" s="48" t="s">
        <v>192</v>
      </c>
      <c r="D101" s="80"/>
      <c r="E101" s="79"/>
      <c r="F101" s="79"/>
      <c r="G101" s="55"/>
    </row>
    <row r="102" spans="1:7" s="53" customFormat="1">
      <c r="A102" s="48" t="s">
        <v>104</v>
      </c>
      <c r="B102" s="52" t="s">
        <v>193</v>
      </c>
      <c r="C102" s="48">
        <v>1.5</v>
      </c>
      <c r="D102" s="78"/>
      <c r="E102" s="79"/>
      <c r="F102" s="79"/>
      <c r="G102" s="55"/>
    </row>
    <row r="103" spans="1:7" s="53" customFormat="1">
      <c r="A103" s="48" t="s">
        <v>194</v>
      </c>
      <c r="B103" s="52" t="s">
        <v>195</v>
      </c>
      <c r="C103" s="48">
        <v>1.5</v>
      </c>
      <c r="D103" s="78"/>
      <c r="E103" s="79"/>
      <c r="F103" s="79"/>
      <c r="G103" s="55"/>
    </row>
    <row r="104" spans="1:7" s="53" customFormat="1">
      <c r="A104" s="48" t="s">
        <v>196</v>
      </c>
      <c r="B104" s="52" t="s">
        <v>197</v>
      </c>
      <c r="C104" s="48">
        <v>1.5</v>
      </c>
      <c r="D104" s="78"/>
      <c r="E104" s="79"/>
      <c r="F104" s="79"/>
      <c r="G104" s="55"/>
    </row>
    <row r="105" spans="1:7" s="53" customFormat="1">
      <c r="A105" s="48" t="s">
        <v>198</v>
      </c>
      <c r="B105" s="52" t="s">
        <v>199</v>
      </c>
      <c r="C105" s="48">
        <v>1.5</v>
      </c>
      <c r="D105" s="78"/>
      <c r="E105" s="79"/>
      <c r="F105" s="79"/>
      <c r="G105" s="55"/>
    </row>
    <row r="106" spans="1:7" s="53" customFormat="1">
      <c r="A106" s="48" t="s">
        <v>200</v>
      </c>
      <c r="B106" s="52" t="s">
        <v>201</v>
      </c>
      <c r="C106" s="48">
        <v>0.5</v>
      </c>
      <c r="D106" s="81"/>
      <c r="E106" s="79"/>
      <c r="F106" s="79"/>
      <c r="G106" s="55"/>
    </row>
    <row r="107" spans="1:7" s="39" customFormat="1" ht="46.8">
      <c r="A107" s="32" t="s">
        <v>207</v>
      </c>
      <c r="B107" s="33" t="s">
        <v>106</v>
      </c>
      <c r="C107" s="32">
        <v>1</v>
      </c>
      <c r="D107" s="67"/>
      <c r="E107" s="67"/>
      <c r="F107" s="67"/>
      <c r="G107" s="38"/>
    </row>
    <row r="108" spans="1:7" s="39" customFormat="1" ht="31.2">
      <c r="A108" s="32" t="s">
        <v>105</v>
      </c>
      <c r="B108" s="33" t="s">
        <v>206</v>
      </c>
      <c r="C108" s="32">
        <v>0.75</v>
      </c>
      <c r="D108" s="67"/>
      <c r="E108" s="67"/>
      <c r="F108" s="67"/>
      <c r="G108" s="38"/>
    </row>
    <row r="109" spans="1:7" s="39" customFormat="1">
      <c r="A109" s="33"/>
      <c r="B109" s="32" t="s">
        <v>107</v>
      </c>
      <c r="C109" s="32">
        <f>C7+C26+C40+C62+C72+C84+C94</f>
        <v>100</v>
      </c>
      <c r="D109" s="66"/>
      <c r="E109" s="66"/>
      <c r="F109" s="66"/>
      <c r="G109" s="38"/>
    </row>
  </sheetData>
  <mergeCells count="10">
    <mergeCell ref="A2:B2"/>
    <mergeCell ref="A3:G3"/>
    <mergeCell ref="A1:G1"/>
    <mergeCell ref="A4:G4"/>
    <mergeCell ref="D5:E5"/>
    <mergeCell ref="A5:A6"/>
    <mergeCell ref="B5:B6"/>
    <mergeCell ref="C5:C6"/>
    <mergeCell ref="F5:F6"/>
    <mergeCell ref="G5:G6"/>
  </mergeCells>
  <pageMargins left="0.35433070866141736" right="0.15748031496062992" top="0.62992125984251968" bottom="0.62992125984251968" header="0.39370078740157483" footer="0.43307086614173229"/>
  <pageSetup paperSize="9" scale="79" fitToHeight="0" orientation="portrait" r:id="rId1"/>
  <headerFooter alignWithMargins="0">
    <oddFooter>&amp;C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Gốc</vt:lpstr>
      <vt:lpstr>Gốc!Print_Area</vt:lpstr>
      <vt:lpstr>Gốc!Print_Titles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trannamdt1</dc:creator>
  <cp:lastModifiedBy>Nguyễn Văn Bách</cp:lastModifiedBy>
  <cp:lastPrinted>2023-11-06T07:25:03Z</cp:lastPrinted>
  <dcterms:created xsi:type="dcterms:W3CDTF">2014-09-06T06:34:00Z</dcterms:created>
  <dcterms:modified xsi:type="dcterms:W3CDTF">2023-11-06T09:42:44Z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C5B5706F53514D73BD4DBF5302C45770</vt:lpwstr>
  </property>
  <property fmtid="{D5CDD505-2E9C-101B-9397-08002B2CF9AE}" pid="3" name="KSOProductBuildVer">
    <vt:lpwstr>1033-11.2.0.11513</vt:lpwstr>
  </property>
</Properties>
</file>