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6" windowWidth="20136" windowHeight="8328" firstSheet="2" activeTab="2"/>
  </bookViews>
  <sheets>
    <sheet name="PHIEU" sheetId="1" state="hidden" r:id="rId1"/>
    <sheet name="KQ CHAM 2022" sheetId="2" state="hidden" r:id="rId2"/>
    <sheet name="DS kem QD" sheetId="3" r:id="rId3"/>
    <sheet name="DS kem To trinh" sheetId="4" r:id="rId4"/>
  </sheets>
  <definedNames>
    <definedName name="_xlnm.Print_Area" localSheetId="2">'DS kem QD'!$A$1:$D$48</definedName>
    <definedName name="_xlnm.Print_Area" localSheetId="3">'DS kem To trinh'!$A$1:$D$48</definedName>
    <definedName name="_xlnm.Print_Area" localSheetId="1">'KQ CHAM 2022'!$A$1:$D$51</definedName>
    <definedName name="_xlnm.Print_Area" localSheetId="0">'PHIEU'!$A$1:$D$49</definedName>
    <definedName name="_xlnm.Print_Titles" localSheetId="2">'DS kem QD'!$3:$3</definedName>
    <definedName name="_xlnm.Print_Titles" localSheetId="3">'DS kem To trinh'!$3:$3</definedName>
  </definedNames>
  <calcPr fullCalcOnLoad="1"/>
</workbook>
</file>

<file path=xl/sharedStrings.xml><?xml version="1.0" encoding="utf-8"?>
<sst xmlns="http://schemas.openxmlformats.org/spreadsheetml/2006/main" count="864" uniqueCount="153">
  <si>
    <t>Đơn vị</t>
  </si>
  <si>
    <t>Nguyễn Thị Thảo</t>
  </si>
  <si>
    <t xml:space="preserve">Đạt = </t>
  </si>
  <si>
    <t>Không =</t>
  </si>
  <si>
    <t>STT</t>
  </si>
  <si>
    <t>Ý kiến hội đồng</t>
  </si>
  <si>
    <t>Huyện ủy Tuần Giáo</t>
  </si>
  <si>
    <t>Trần Bình Trọng</t>
  </si>
  <si>
    <t>Ban Tuyên giáo Huyện ủy</t>
  </si>
  <si>
    <t>Lò Văn Cương</t>
  </si>
  <si>
    <t>UBND huyện Tuần Giáo</t>
  </si>
  <si>
    <t>Trần Khắc Tuấn</t>
  </si>
  <si>
    <t>Phạm Thị Tuyên</t>
  </si>
  <si>
    <t>Mùa Va Hồ</t>
  </si>
  <si>
    <t>Quàng Văn Cương</t>
  </si>
  <si>
    <t>HĐND huyện Tuần Giáo</t>
  </si>
  <si>
    <t>Giàng A Dế</t>
  </si>
  <si>
    <t>Số phiếu công nhận</t>
  </si>
  <si>
    <t>Tổng số phiếu</t>
  </si>
  <si>
    <t>Chèn</t>
  </si>
  <si>
    <t>/</t>
  </si>
  <si>
    <t>Số phiếu</t>
  </si>
  <si>
    <t>Bạc Thị Phương</t>
  </si>
  <si>
    <t>Nguyễn Văn Bách</t>
  </si>
  <si>
    <t>Văn phòng HĐND-UBND</t>
  </si>
  <si>
    <t>Hội Liên hiệp Phụ nữ huyện Tuần Giáo</t>
  </si>
  <si>
    <t>Phạm Trọng An</t>
  </si>
  <si>
    <t>Lê Văn Tuân</t>
  </si>
  <si>
    <t>Nguyễn Thị Thanh Nga</t>
  </si>
  <si>
    <t>Đèo Văn Tiến</t>
  </si>
  <si>
    <t>UBND xã Nà Tòng</t>
  </si>
  <si>
    <t>Lò Hồng Nhung</t>
  </si>
  <si>
    <t>Phạm Văn Tuân</t>
  </si>
  <si>
    <t>Nguyễn Quyết Thắng</t>
  </si>
  <si>
    <t>Đặng Thị Hồng Hạnh</t>
  </si>
  <si>
    <t>Đặng Thị Thái</t>
  </si>
  <si>
    <t>Giàng A Dơ</t>
  </si>
  <si>
    <t>Ban Dân vận Huyện ủy</t>
  </si>
  <si>
    <t>Uỷ ban Kiểm tra Huyện ủy</t>
  </si>
  <si>
    <t>Nguyễn Mạnh Hùng</t>
  </si>
  <si>
    <t>Văn phòng Huyện ủy</t>
  </si>
  <si>
    <t>Phòng Văn hóa và Thông tin</t>
  </si>
  <si>
    <t>Ban Tổ chức Huyện ủy</t>
  </si>
  <si>
    <t>Lường Thị Nhung</t>
  </si>
  <si>
    <t>Phòng Lao động TB&amp;XH</t>
  </si>
  <si>
    <t>Trung tâm Văn hóa-Truyền thanh-Truyền hình</t>
  </si>
  <si>
    <t>Lê Đình Trung</t>
  </si>
  <si>
    <t>Giải pháp nâng cao hiệu quả công tác chỉ đạo tổ chức Đại hội Thể dục thể thao các cấp huyện Tuần Giáo lần thứ IX, năm 2022</t>
  </si>
  <si>
    <t>Trần Mạnh Thắng</t>
  </si>
  <si>
    <t>Phòng Nội vụ</t>
  </si>
  <si>
    <t>Trần Thị Việt Hà</t>
  </si>
  <si>
    <t>Trung tâm dịch vụ nông nghiệp</t>
  </si>
  <si>
    <t>Trung tâm GDNN-GDTX</t>
  </si>
  <si>
    <t>Trần Thị Nguyệt</t>
  </si>
  <si>
    <t>Nhữ Duy Đông</t>
  </si>
  <si>
    <t>Đảng ủy TT Tuần Giáo</t>
  </si>
  <si>
    <t>Trần Hữu Thưởng</t>
  </si>
  <si>
    <t>Đảng ủy xã Quài Nưa</t>
  </si>
  <si>
    <t>Trần Hiến Giang</t>
  </si>
  <si>
    <t>Đảng ủy xã Chiềng Sinh</t>
  </si>
  <si>
    <t>Lò Văn Thắng</t>
  </si>
  <si>
    <t>UBND xã Mường Thín</t>
  </si>
  <si>
    <t>Đảng ủy xã Tênh Phông</t>
  </si>
  <si>
    <t>Đỗ Văn Sơn</t>
  </si>
  <si>
    <t>Phòng Giáo dục và Đào tạo</t>
  </si>
  <si>
    <t>Ngô Thị Hoa</t>
  </si>
  <si>
    <t>Nguyễn Tuấn Nghĩa</t>
  </si>
  <si>
    <t>Trịnh Thị Hải</t>
  </si>
  <si>
    <t>Tên sáng kiến công nhận</t>
  </si>
  <si>
    <t>Họ và tên</t>
  </si>
  <si>
    <t>Một số giải pháp lãnh đạo, chỉ đạo về củng cố, xây dựng tổ chức cơ sở Đảng và nâng cao chất lượng đội ngũ Đảng viên trên địa bàn huyện Tuần Giáo</t>
  </si>
  <si>
    <t>Một số giải pháp lãnh đạo, chỉ đạo xây dựng Đảng, hệ thống chính trị trong sạch, vững mạnh trên địa bàn huyện Tuần Giáo</t>
  </si>
  <si>
    <t>Nâng cao năng lực lãnh đạo, sức chiến đấu của chi bộ Văn phòng Huyện ủy Tuần Giáo tỉnh Điện Biên trong giai đoạn hiện nay</t>
  </si>
  <si>
    <t>Xây dựng quy trình rà soát, phát triển, giáo dục, giúp đỡ, sàng lọc, đưa Đảng viên không đủ tư cách ra khỏi Đảng tại cấp ủy cơ sở</t>
  </si>
  <si>
    <t>Một số giải pháp nâng cao chất lượng công tác kiểm soát tài sản, thu nhập của người có chức vụ, quyền hạn trong cơ quan, tổ chức, đơn vị</t>
  </si>
  <si>
    <t>Nâng cao chất lượng công tác giám sát chuyên đề của Đảng bộ huyện Tuần Giáo trong giai đoạn hiện nay</t>
  </si>
  <si>
    <t>Nâng cao chất lượng, hiệu quả hoạt động đội ngũ Báo cáo viên cấp huyện</t>
  </si>
  <si>
    <t>Giải pháp nâng cao chất lượng công tác dân vận của Đảng ở vùng đồng bào dân tộc thiểu số trên địa bàn huyện Tuần Giáo</t>
  </si>
  <si>
    <t>Một số giải pháp nâng cao chất lượng, hiệu quả vận động, hỗ trợ phụ nữ phát triển kinh tế, giảm nghèo bền vững trên địa bàn huyện Tuần Giáo</t>
  </si>
  <si>
    <t>Lò Văn Liêm</t>
  </si>
  <si>
    <t>Đoàn TNCS Hồ Chí Minh huyện Tuần Giáo</t>
  </si>
  <si>
    <t>Giải pháp nâng cao phong trào "Tuổi trẻ Tuần Giáo tình nguyện vì cuộc sống cộng đồng"</t>
  </si>
  <si>
    <t>Lò Văn Kim</t>
  </si>
  <si>
    <t>Ủy ban MTTQ Việt Nam huyện Tuần Giáo</t>
  </si>
  <si>
    <t>Một số giải pháp nâng cao chất lượng, hiệu quả các mô hình xây dựng nông thôn mới của Ủy ban MTTQ Việt Nam các cấp trên địa bàn huyện Tuần Giáo</t>
  </si>
  <si>
    <t>Lê Xuân Cảnh</t>
  </si>
  <si>
    <t>Các giải pháp cải tạo vườn cây ăn quả kém hiệu quả trên địa bàn huyện Tuần Giáo, tỉnh Điện Biên</t>
  </si>
  <si>
    <t>Giải pháp phát triển du lịch cộng đồng ở thôn bản, huyện Tuần Giáo, tỉnh Điện Biên</t>
  </si>
  <si>
    <t>Giải pháp nâng cao chất lượng kỳ họp Hội đồng nhân dân huyện</t>
  </si>
  <si>
    <t>Giải pháp thực hiện mô hình liên kết sản xuất theo chuỗi đối với Tổ hợp tác, Hợp tác xã trong phát triển cây Mắc Ca trên địa bàn huyện Tuần Giáo</t>
  </si>
  <si>
    <t>Giải pháp nâng cao chất lượng bảo đảm an toàn thông tin mạng trên địa bàn huyện Tuần Giáo</t>
  </si>
  <si>
    <t>Trương Kiên Cương</t>
  </si>
  <si>
    <t>Một số giải pháp nhằm nâng cao hiệu quả công tác cải cách thủ tục hành chính tại Bộ phận tiếp nhận và trả kết quả thuộc Văn phòng HĐND và UBND huyện Tuần Giáo</t>
  </si>
  <si>
    <t>Lý Xuân Thanh</t>
  </si>
  <si>
    <t>Đảm bảo an toàn bảo mật cho mạng thông tin dữ liệu chuyên dùng tại huyện Tuần Giáo</t>
  </si>
  <si>
    <t>Một số giải pháp xây dựng chính quyền điện tử và chuyển đổi số trên địa bàn huyện Tuần Giáo</t>
  </si>
  <si>
    <t>Nguyễn Công Lâm</t>
  </si>
  <si>
    <t>Một số giải pháp trong công tác chỉ đạo điều hành Cải cách hành chính, nhằm nâng cao chỉ số Cải cách hành chính trên địa bàn huyện Tuần Giáo năm 2022</t>
  </si>
  <si>
    <t>Một số giải pháp đổi mới công tác Tinh giản biên chế và cơ cấu lại đội ngũ cán bộ, công chức, góp phần nâng cao hoạt động cải cách hành chính trong lĩnh vực tổ chức bộ máy trên địa bàn huyện Tuần Giáo năm 2022</t>
  </si>
  <si>
    <t>Trần Xuân Sơn</t>
  </si>
  <si>
    <t>Phòng Tư pháp</t>
  </si>
  <si>
    <t>Giải pháp nâng cao chất lượng công tác xây dựng và ban hành văn bản quy phạm pháp luật trên địa bàn huyện Tuần Giáo, góp phần nâng cao hiệu quả hoạt động cải cách hành chính trong lĩnh vực cải cách thể chế trên địa bàn huyện Tuần Giáo</t>
  </si>
  <si>
    <t>Một số giải pháp đảm bảo bình đẳng giới trong lĩnh vực gia đình</t>
  </si>
  <si>
    <t>Các giải pháp phát triển sản xuất rau an toàn (RAT) bền vững trên địa bàn huyện Tuần Giáo, tỉnh Điện Biên</t>
  </si>
  <si>
    <t>Nguyễn Việt Hòa</t>
  </si>
  <si>
    <t>Thanh tra huyện</t>
  </si>
  <si>
    <t>Kinh nghiệm và những giải pháp để nâng cao hiệu quả theo dõi, đôn đốc, kiểm tra việc thực hiện kết luận, kiến nghị, quyết định xử lý sau thanh tra</t>
  </si>
  <si>
    <t>Một số giải pháp chỉ đạo nâng cao hiệu quả công tác tuyên truyền về đổi mới Chương trình, sách giáo khoa giáo dục phổ thông năm 2018 tại các trường TH, TH&amp;THCS, THCS huyện Tuần Giáo</t>
  </si>
  <si>
    <t>Một số giải pháp chỉ đạo triển khai tổ chức thực hiện nội dung Giáo dục địa phương trong chương trình Giáo dục phổ thông 2018 đối với cấp THCS huyện Tuần Giáo</t>
  </si>
  <si>
    <t>Giải pháp chỉ đạo khắc phục khó khăn khi trẻ vào học lớp 1 theo Chương trình giáo dục phổ thông năm 2018 tại các trường tiểu học trên địa bản huyện Tuần Giáo</t>
  </si>
  <si>
    <t>Một số giải pháp tham mưu chỉ đạo nhằm nâng cao hiệu quả lộ trình thực hiện nâng trình độ chuẩn được đào tạo của giáo viên Mầm non, Tiểu học, THCS thuộc huyện Tuần Giáo</t>
  </si>
  <si>
    <t>Một số giải pháp tham mưu chỉ đạo nhằm nâng cao chất lượng về tích hợp nội dung giáo dục văn hóa dân tộc trong một số môn học và hoạt động giáo dục theo định hướng phát triển phẩm chất, năng lực của học sinh tại các trường PTDTBT và trường có học sinh bán trú cấp THCS thuộc huyện Tuần Giáo</t>
  </si>
  <si>
    <t>Giải pháp chỉ đạo đẩy mạnh tăng cường Tiếng Việt cho trẻ mẫu giáo dân tộc thiểu số huyện Tuần Giáo, năm 2022</t>
  </si>
  <si>
    <t>Một số giải pháp chỉ đạo chuyên môn nhằm nâng cao năng lực hỗ trợ trẻ trong giai đoạn chuyển tiếp từ mầm non lên tiểu học</t>
  </si>
  <si>
    <t>Đỗ Thị Thùy Dung</t>
  </si>
  <si>
    <t>Một số giải pháp nâng cao hiệu quả công tác văn thư - lưu trữ bằng việc áp dụng công nghệ thông tin tại phòng Giáo dục và Đào tạo huyện Tuần Giáo</t>
  </si>
  <si>
    <t>Sử dụng thiết bị dạy học số trong giảng dạy môn Hóa học lớp 10 nhằm đáp ứng Chương trình giáo dục phổ thông năm 2018</t>
  </si>
  <si>
    <t>Lê Thị Ánh Tiếp</t>
  </si>
  <si>
    <t>Vận dụng giáo dục STEM trong giảng dạy một số chủ đề thuộc Chương trình giáo dục phổ thông bộ môn Vật lý 10, 11</t>
  </si>
  <si>
    <t>Cải tiến kỹ thuật nâng cao hệ thống điều khiển màn hình cảm ứng bộ truyền thanh trung tâm, cải tiến cụm thu điểm bản sử dụng bộ nguồn 12V cho điểm bản không có điện</t>
  </si>
  <si>
    <t>Lường Thị Phượng</t>
  </si>
  <si>
    <t>Một số giải pháp nâng cao chất lượng trang truyền hình cơ sở tại Trung tâm Văn hóa-Truyền thanh-Truyền hình huyện Tuần Giáo</t>
  </si>
  <si>
    <t>Nguyễn Văn Duy</t>
  </si>
  <si>
    <t>Đổi mới cách làm truyền thanh trực tiếp các sự kiện lớn của huyện Tuần Giáo</t>
  </si>
  <si>
    <t>Một số giải pháp nâng cao chất lượng học tập, quán triệt và triển khai thực hiện các Nghị quyết của Đảng tại Đảng bộ xã và các Chi bộ trực thuộc Đảng ủy</t>
  </si>
  <si>
    <t>Giải pháp nâng cao chất lượng sinh hoạt thường kỳ, sinh hoạt chuyên đề tại các chi bộ trực thuộc Đảng ủy xã Tênh Phông</t>
  </si>
  <si>
    <t>Một số giải pháp, hướng dẫn nhằm nâng cao chất lượng xây dựng mô hình "Phòng, chống bạo lực gia đình" trên địa bàn xã Mường Thín</t>
  </si>
  <si>
    <t>Thực trạng hoạt động Marketing trong lĩnh vực du lịch tại huyện Tuần Giáo, tỉnh Điện Biên; Đánh giá hiệu lực, hiệu quả hoạt động này và đề xuất một số giải pháp thời gian tới</t>
  </si>
  <si>
    <t>Một số giải pháp đổi mới và nâng cao hiệu quả công tác dân vận tại xã Quài Nưa</t>
  </si>
  <si>
    <t>Đẩy mạnh chuyển đổi số trong quản lý chính quyền Ủy ban nhân dân xã Nà Tòng - huyện Tuần Giáo - tỉnh Điện Biên năm 2022</t>
  </si>
  <si>
    <t>Bùi Như Việt</t>
  </si>
  <si>
    <t>Phòng Kinh tế và Hạ tầng</t>
  </si>
  <si>
    <t>Một số giải pháp bảo vệ môi trường hướng tới phát triển bền vững cho đồng bào dân tộc thiểu số vùng cao miền núi trên địa bàn huyện Tuần Giáo</t>
  </si>
  <si>
    <t>Đặng Như Thảo</t>
  </si>
  <si>
    <t>Phòng Tài chính - Kế hoạch</t>
  </si>
  <si>
    <t>Giải pháp tăng cường công tác, sử dụng tài sản công trên địa bàn huyện Tuần Giáo</t>
  </si>
  <si>
    <t>DANH SÁCH SÁNG CBCC 2022</t>
  </si>
  <si>
    <t>Giải pháp nâng cao đạo đức công vụ đối với cán bộ, công chức cấp xã, góp phần nâng cao hoạt động Cải cách hành chính tại huyện Tuần Giáo</t>
  </si>
  <si>
    <t>(Kèm theo Quyết định số:      /QĐ-UBND ngày     tháng     năm 2022 của UBND huyện Tuần Giáo)</t>
  </si>
  <si>
    <t>Sửa lại, bổ sung thêm, thiếu tên tại đơn</t>
  </si>
  <si>
    <t>Bổ sung tên tại đơn</t>
  </si>
  <si>
    <t>Viết lại, chỉ ND tuyên truyền</t>
  </si>
  <si>
    <t>Sửa lại</t>
  </si>
  <si>
    <t>Sửa lại, bổ sung thêm nội dung</t>
  </si>
  <si>
    <t xml:space="preserve">Thời gian thực hiện không đảm bảo. Thời gian CTGDPT </t>
  </si>
  <si>
    <t>Chuyển đề tài khác</t>
  </si>
  <si>
    <t>Sửa lại, đúng với cấp xã</t>
  </si>
  <si>
    <t>Giải pháp tăng cường công tác quản lý, sử dụng tài sản công góp phần nâng cao hiệu quả cải cách tài chính công và nâng cao hiệu quả cải cách hành chính trên địa bàn huyện Tuần Giáo</t>
  </si>
  <si>
    <t>Tiếp tục đổi mới, nâng cao chất lượng sinh hoạt chi bộ trực thuộc Đảng ủy thị trấn Tuần Giáo, nhiệm kỳ 2020-2025</t>
  </si>
  <si>
    <t>DANH SÁCH SÁNG KIẾN CBCC 2022</t>
  </si>
  <si>
    <t>Tên sáng kiến</t>
  </si>
  <si>
    <t>(Kèm theo Tờ trình số: 02/TTr-HĐSK ngày 26 tháng 12 năm 2022 của Hội đồng sáng kiến cấp cơ sở huyện Tuần Giáo)</t>
  </si>
  <si>
    <t>(Kèm theo Quyết định số:         /QĐ-UBND ngày       tháng 12 năm 2022 của UBND huyện Tuần Giáo)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</si>
</sst>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2A]dd\ mmmm\ yyyy"/>
    <numFmt numFmtId="177" formatCode="[$-42A]h:mm:ss\ AM/PM"/>
    <numFmt numFmtId="178" formatCode="#,##0.0"/>
  </numFmts>
  <fonts count="45">
    <font>
      <sz val="10"/>
      <name val="Arial"/>
      <family val="0"/>
    </font>
    <font>
      <sz val="12"/>
      <name val="Times New Roman"/>
      <family val="1"/>
    </font>
    <font>
      <b/>
      <sz val="12"/>
      <name val="Times New Roman"/>
      <family val="1"/>
    </font>
    <font>
      <i/>
      <sz val="12"/>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1" fillId="0" borderId="10" xfId="0" applyFont="1" applyFill="1" applyBorder="1" applyAlignment="1">
      <alignment/>
    </xf>
    <xf numFmtId="0" fontId="4" fillId="0" borderId="0" xfId="0" applyFont="1" applyFill="1" applyAlignment="1">
      <alignment horizontal="center"/>
    </xf>
    <xf numFmtId="0" fontId="3" fillId="0" borderId="1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9"/>
  <sheetViews>
    <sheetView zoomScale="85" zoomScaleNormal="85" zoomScaleSheetLayoutView="100" zoomScalePageLayoutView="0" workbookViewId="0" topLeftCell="A1">
      <selection activeCell="N4" sqref="N4"/>
    </sheetView>
  </sheetViews>
  <sheetFormatPr defaultColWidth="9.140625" defaultRowHeight="12.75"/>
  <cols>
    <col min="1" max="1" width="6.28125" style="3" customWidth="1"/>
    <col min="2" max="2" width="22.421875" style="5" customWidth="1"/>
    <col min="3" max="3" width="28.00390625" style="3" customWidth="1"/>
    <col min="4" max="4" width="86.00390625" style="4" customWidth="1"/>
    <col min="5" max="8" width="14.57421875" style="1" hidden="1" customWidth="1"/>
    <col min="9" max="9" width="14.140625" style="1" hidden="1" customWidth="1"/>
    <col min="10" max="10" width="13.28125" style="1" hidden="1" customWidth="1"/>
    <col min="11" max="11" width="20.7109375" style="1" hidden="1" customWidth="1"/>
    <col min="12" max="12" width="9.140625" style="1" customWidth="1"/>
    <col min="13" max="13" width="8.57421875" style="1" customWidth="1"/>
    <col min="14" max="16384" width="9.140625" style="1" customWidth="1"/>
  </cols>
  <sheetData>
    <row r="1" spans="1:11" s="2" customFormat="1" ht="41.25" customHeight="1">
      <c r="A1" s="7" t="s">
        <v>4</v>
      </c>
      <c r="B1" s="7" t="s">
        <v>69</v>
      </c>
      <c r="C1" s="7" t="s">
        <v>0</v>
      </c>
      <c r="D1" s="7" t="s">
        <v>68</v>
      </c>
      <c r="E1" s="8" t="s">
        <v>17</v>
      </c>
      <c r="F1" s="8" t="s">
        <v>19</v>
      </c>
      <c r="G1" s="8" t="s">
        <v>18</v>
      </c>
      <c r="H1" s="8" t="s">
        <v>21</v>
      </c>
      <c r="I1" s="17"/>
      <c r="J1" s="17"/>
      <c r="K1" s="7" t="s">
        <v>5</v>
      </c>
    </row>
    <row r="2" spans="1:15" ht="34.5" customHeight="1">
      <c r="A2" s="10">
        <v>1</v>
      </c>
      <c r="B2" s="11" t="s">
        <v>9</v>
      </c>
      <c r="C2" s="10" t="s">
        <v>6</v>
      </c>
      <c r="D2" s="11" t="s">
        <v>70</v>
      </c>
      <c r="E2" s="12">
        <v>8</v>
      </c>
      <c r="F2" s="12" t="s">
        <v>20</v>
      </c>
      <c r="G2" s="12">
        <v>8</v>
      </c>
      <c r="H2" s="12" t="str">
        <f aca="true" t="shared" si="0" ref="H2:H38">E2&amp;F2&amp;G2</f>
        <v>8/8</v>
      </c>
      <c r="I2" s="18" t="s">
        <v>2</v>
      </c>
      <c r="J2" s="18">
        <f>COUNTIF(K2:K49,"Công nhận")</f>
        <v>23</v>
      </c>
      <c r="K2" s="14" t="str">
        <f aca="true" t="shared" si="1" ref="K2:K38">IF(E2&gt;=6,"Công nhận","Không công nhận")</f>
        <v>Công nhận</v>
      </c>
      <c r="L2" s="6"/>
      <c r="M2" s="6"/>
      <c r="N2" s="6"/>
      <c r="O2" s="6"/>
    </row>
    <row r="3" spans="1:15" ht="51" customHeight="1">
      <c r="A3" s="10">
        <f>A2+1</f>
        <v>2</v>
      </c>
      <c r="B3" s="11" t="s">
        <v>16</v>
      </c>
      <c r="C3" s="10" t="s">
        <v>6</v>
      </c>
      <c r="D3" s="11" t="s">
        <v>71</v>
      </c>
      <c r="E3" s="12">
        <v>8</v>
      </c>
      <c r="F3" s="12" t="s">
        <v>20</v>
      </c>
      <c r="G3" s="12">
        <v>8</v>
      </c>
      <c r="H3" s="12" t="str">
        <f t="shared" si="0"/>
        <v>8/8</v>
      </c>
      <c r="I3" s="18" t="s">
        <v>3</v>
      </c>
      <c r="J3" s="18">
        <f>COUNTIF(K2:K49,"Không công nhận")</f>
        <v>0</v>
      </c>
      <c r="K3" s="14" t="str">
        <f t="shared" si="1"/>
        <v>Công nhận</v>
      </c>
      <c r="L3" s="6"/>
      <c r="M3" s="6"/>
      <c r="N3" s="6"/>
      <c r="O3" s="6"/>
    </row>
    <row r="4" spans="1:15" ht="51" customHeight="1">
      <c r="A4" s="10">
        <f aca="true" t="shared" si="2" ref="A4:A49">A3+1</f>
        <v>3</v>
      </c>
      <c r="B4" s="11" t="s">
        <v>39</v>
      </c>
      <c r="C4" s="10" t="s">
        <v>40</v>
      </c>
      <c r="D4" s="11" t="s">
        <v>72</v>
      </c>
      <c r="E4" s="12"/>
      <c r="F4" s="12"/>
      <c r="G4" s="12"/>
      <c r="H4" s="12"/>
      <c r="I4" s="18"/>
      <c r="J4" s="18"/>
      <c r="K4" s="14"/>
      <c r="L4" s="6"/>
      <c r="M4" s="6"/>
      <c r="N4" s="6"/>
      <c r="O4" s="6"/>
    </row>
    <row r="5" spans="1:15" ht="51" customHeight="1">
      <c r="A5" s="10">
        <f t="shared" si="2"/>
        <v>4</v>
      </c>
      <c r="B5" s="11" t="s">
        <v>14</v>
      </c>
      <c r="C5" s="10" t="s">
        <v>42</v>
      </c>
      <c r="D5" s="11" t="s">
        <v>73</v>
      </c>
      <c r="E5" s="12">
        <v>8</v>
      </c>
      <c r="F5" s="12" t="s">
        <v>20</v>
      </c>
      <c r="G5" s="12">
        <v>8</v>
      </c>
      <c r="H5" s="12" t="str">
        <f t="shared" si="0"/>
        <v>8/8</v>
      </c>
      <c r="I5" s="18"/>
      <c r="J5" s="18"/>
      <c r="K5" s="14" t="str">
        <f t="shared" si="1"/>
        <v>Công nhận</v>
      </c>
      <c r="L5" s="6"/>
      <c r="M5" s="6"/>
      <c r="N5" s="6"/>
      <c r="O5" s="6"/>
    </row>
    <row r="6" spans="1:15" ht="51" customHeight="1">
      <c r="A6" s="10">
        <f t="shared" si="2"/>
        <v>5</v>
      </c>
      <c r="B6" s="11" t="s">
        <v>11</v>
      </c>
      <c r="C6" s="10" t="s">
        <v>38</v>
      </c>
      <c r="D6" s="11" t="s">
        <v>74</v>
      </c>
      <c r="E6" s="12">
        <v>8</v>
      </c>
      <c r="F6" s="12" t="s">
        <v>20</v>
      </c>
      <c r="G6" s="12">
        <v>8</v>
      </c>
      <c r="H6" s="12" t="str">
        <f t="shared" si="0"/>
        <v>8/8</v>
      </c>
      <c r="I6" s="18"/>
      <c r="J6" s="18"/>
      <c r="K6" s="14" t="str">
        <f t="shared" si="1"/>
        <v>Công nhận</v>
      </c>
      <c r="L6" s="6"/>
      <c r="M6" s="6"/>
      <c r="N6" s="6"/>
      <c r="O6" s="6"/>
    </row>
    <row r="7" spans="1:15" ht="30.75">
      <c r="A7" s="10">
        <f t="shared" si="2"/>
        <v>6</v>
      </c>
      <c r="B7" s="11" t="s">
        <v>27</v>
      </c>
      <c r="C7" s="10" t="s">
        <v>38</v>
      </c>
      <c r="D7" s="11" t="s">
        <v>75</v>
      </c>
      <c r="E7" s="12">
        <v>8</v>
      </c>
      <c r="F7" s="12" t="s">
        <v>20</v>
      </c>
      <c r="G7" s="12">
        <v>8</v>
      </c>
      <c r="H7" s="12" t="str">
        <f t="shared" si="0"/>
        <v>8/8</v>
      </c>
      <c r="I7" s="14"/>
      <c r="J7" s="18"/>
      <c r="K7" s="14" t="str">
        <f t="shared" si="1"/>
        <v>Công nhận</v>
      </c>
      <c r="L7" s="6"/>
      <c r="M7" s="6"/>
      <c r="N7" s="6"/>
      <c r="O7" s="6"/>
    </row>
    <row r="8" spans="1:15" ht="15">
      <c r="A8" s="10">
        <f t="shared" si="2"/>
        <v>7</v>
      </c>
      <c r="B8" s="11" t="s">
        <v>1</v>
      </c>
      <c r="C8" s="10" t="s">
        <v>8</v>
      </c>
      <c r="D8" s="11" t="s">
        <v>76</v>
      </c>
      <c r="E8" s="12"/>
      <c r="F8" s="12"/>
      <c r="G8" s="12"/>
      <c r="H8" s="12"/>
      <c r="I8" s="14"/>
      <c r="J8" s="18"/>
      <c r="K8" s="14"/>
      <c r="L8" s="6"/>
      <c r="M8" s="6"/>
      <c r="N8" s="6"/>
      <c r="O8" s="6"/>
    </row>
    <row r="9" spans="1:15" ht="30.75">
      <c r="A9" s="10">
        <f t="shared" si="2"/>
        <v>8</v>
      </c>
      <c r="B9" s="11" t="s">
        <v>36</v>
      </c>
      <c r="C9" s="10" t="s">
        <v>37</v>
      </c>
      <c r="D9" s="11" t="s">
        <v>77</v>
      </c>
      <c r="E9" s="12">
        <v>8</v>
      </c>
      <c r="F9" s="12" t="s">
        <v>20</v>
      </c>
      <c r="G9" s="12">
        <v>8</v>
      </c>
      <c r="H9" s="12" t="str">
        <f t="shared" si="0"/>
        <v>8/8</v>
      </c>
      <c r="I9" s="14"/>
      <c r="J9" s="18"/>
      <c r="K9" s="14" t="str">
        <f t="shared" si="1"/>
        <v>Công nhận</v>
      </c>
      <c r="L9" s="6"/>
      <c r="M9" s="6"/>
      <c r="N9" s="6"/>
      <c r="O9" s="6"/>
    </row>
    <row r="10" spans="1:15" ht="30.75">
      <c r="A10" s="10">
        <f t="shared" si="2"/>
        <v>9</v>
      </c>
      <c r="B10" s="11" t="s">
        <v>22</v>
      </c>
      <c r="C10" s="10" t="s">
        <v>25</v>
      </c>
      <c r="D10" s="11" t="s">
        <v>78</v>
      </c>
      <c r="E10" s="12">
        <v>7</v>
      </c>
      <c r="F10" s="12" t="s">
        <v>20</v>
      </c>
      <c r="G10" s="12">
        <v>7</v>
      </c>
      <c r="H10" s="12" t="str">
        <f t="shared" si="0"/>
        <v>7/7</v>
      </c>
      <c r="I10" s="14"/>
      <c r="J10" s="18"/>
      <c r="K10" s="14" t="str">
        <f t="shared" si="1"/>
        <v>Công nhận</v>
      </c>
      <c r="L10" s="6"/>
      <c r="M10" s="6"/>
      <c r="N10" s="6"/>
      <c r="O10" s="6"/>
    </row>
    <row r="11" spans="1:15" ht="30.75">
      <c r="A11" s="10">
        <f t="shared" si="2"/>
        <v>10</v>
      </c>
      <c r="B11" s="11" t="s">
        <v>79</v>
      </c>
      <c r="C11" s="10" t="s">
        <v>80</v>
      </c>
      <c r="D11" s="11" t="s">
        <v>81</v>
      </c>
      <c r="E11" s="12">
        <v>8</v>
      </c>
      <c r="F11" s="12" t="s">
        <v>20</v>
      </c>
      <c r="G11" s="12">
        <v>8</v>
      </c>
      <c r="H11" s="12" t="str">
        <f>E11&amp;F11&amp;G11</f>
        <v>8/8</v>
      </c>
      <c r="I11" s="14"/>
      <c r="J11" s="18"/>
      <c r="K11" s="14" t="str">
        <f>IF(E11&gt;=6,"Công nhận","Không công nhận")</f>
        <v>Công nhận</v>
      </c>
      <c r="L11" s="6"/>
      <c r="M11" s="6"/>
      <c r="N11" s="6"/>
      <c r="O11" s="6"/>
    </row>
    <row r="12" spans="1:15" ht="30.75">
      <c r="A12" s="10">
        <f t="shared" si="2"/>
        <v>11</v>
      </c>
      <c r="B12" s="11" t="s">
        <v>82</v>
      </c>
      <c r="C12" s="10" t="s">
        <v>83</v>
      </c>
      <c r="D12" s="11" t="s">
        <v>84</v>
      </c>
      <c r="E12" s="12"/>
      <c r="F12" s="12"/>
      <c r="G12" s="12"/>
      <c r="H12" s="12"/>
      <c r="I12" s="14"/>
      <c r="J12" s="18"/>
      <c r="K12" s="14"/>
      <c r="L12" s="6"/>
      <c r="M12" s="6"/>
      <c r="N12" s="6"/>
      <c r="O12" s="6"/>
    </row>
    <row r="13" spans="1:15" ht="30.75">
      <c r="A13" s="10">
        <f t="shared" si="2"/>
        <v>12</v>
      </c>
      <c r="B13" s="11" t="s">
        <v>85</v>
      </c>
      <c r="C13" s="10" t="s">
        <v>10</v>
      </c>
      <c r="D13" s="11" t="s">
        <v>86</v>
      </c>
      <c r="E13" s="12"/>
      <c r="F13" s="12"/>
      <c r="G13" s="12"/>
      <c r="H13" s="12"/>
      <c r="I13" s="14"/>
      <c r="J13" s="18"/>
      <c r="K13" s="14"/>
      <c r="L13" s="6"/>
      <c r="M13" s="6"/>
      <c r="N13" s="6"/>
      <c r="O13" s="6"/>
    </row>
    <row r="14" spans="1:15" ht="15">
      <c r="A14" s="10">
        <f t="shared" si="2"/>
        <v>13</v>
      </c>
      <c r="B14" s="11" t="s">
        <v>13</v>
      </c>
      <c r="C14" s="10" t="s">
        <v>10</v>
      </c>
      <c r="D14" s="11" t="s">
        <v>87</v>
      </c>
      <c r="E14" s="12"/>
      <c r="F14" s="12"/>
      <c r="G14" s="12"/>
      <c r="H14" s="12"/>
      <c r="I14" s="14"/>
      <c r="J14" s="18"/>
      <c r="K14" s="14"/>
      <c r="L14" s="6"/>
      <c r="M14" s="6"/>
      <c r="N14" s="6"/>
      <c r="O14" s="6"/>
    </row>
    <row r="15" spans="1:15" ht="15">
      <c r="A15" s="10">
        <f t="shared" si="2"/>
        <v>14</v>
      </c>
      <c r="B15" s="11" t="s">
        <v>7</v>
      </c>
      <c r="C15" s="10" t="s">
        <v>15</v>
      </c>
      <c r="D15" s="11" t="s">
        <v>88</v>
      </c>
      <c r="E15" s="12"/>
      <c r="F15" s="12"/>
      <c r="G15" s="12"/>
      <c r="H15" s="12"/>
      <c r="I15" s="14"/>
      <c r="J15" s="18"/>
      <c r="K15" s="14"/>
      <c r="L15" s="6"/>
      <c r="M15" s="6"/>
      <c r="N15" s="6"/>
      <c r="O15" s="6"/>
    </row>
    <row r="16" spans="1:15" ht="30.75">
      <c r="A16" s="10">
        <f t="shared" si="2"/>
        <v>15</v>
      </c>
      <c r="B16" s="11" t="s">
        <v>12</v>
      </c>
      <c r="C16" s="10" t="s">
        <v>10</v>
      </c>
      <c r="D16" s="11" t="s">
        <v>89</v>
      </c>
      <c r="E16" s="12"/>
      <c r="F16" s="12"/>
      <c r="G16" s="12"/>
      <c r="H16" s="12"/>
      <c r="I16" s="14"/>
      <c r="J16" s="18"/>
      <c r="K16" s="14"/>
      <c r="L16" s="6"/>
      <c r="M16" s="6"/>
      <c r="N16" s="6"/>
      <c r="O16" s="6"/>
    </row>
    <row r="17" spans="1:15" ht="36.75" customHeight="1">
      <c r="A17" s="10">
        <f t="shared" si="2"/>
        <v>16</v>
      </c>
      <c r="B17" s="11" t="s">
        <v>23</v>
      </c>
      <c r="C17" s="10" t="s">
        <v>24</v>
      </c>
      <c r="D17" s="11" t="s">
        <v>90</v>
      </c>
      <c r="E17" s="12">
        <v>8</v>
      </c>
      <c r="F17" s="12" t="s">
        <v>20</v>
      </c>
      <c r="G17" s="12">
        <v>8</v>
      </c>
      <c r="H17" s="12" t="str">
        <f t="shared" si="0"/>
        <v>8/8</v>
      </c>
      <c r="I17" s="14"/>
      <c r="J17" s="18"/>
      <c r="K17" s="14" t="str">
        <f t="shared" si="1"/>
        <v>Công nhận</v>
      </c>
      <c r="L17" s="6"/>
      <c r="M17" s="6"/>
      <c r="N17" s="6"/>
      <c r="O17" s="6"/>
    </row>
    <row r="18" spans="1:15" ht="54" customHeight="1">
      <c r="A18" s="10">
        <f t="shared" si="2"/>
        <v>17</v>
      </c>
      <c r="B18" s="11" t="s">
        <v>91</v>
      </c>
      <c r="C18" s="10" t="s">
        <v>24</v>
      </c>
      <c r="D18" s="11" t="s">
        <v>92</v>
      </c>
      <c r="E18" s="12">
        <v>8</v>
      </c>
      <c r="F18" s="12" t="s">
        <v>20</v>
      </c>
      <c r="G18" s="12">
        <v>8</v>
      </c>
      <c r="H18" s="12" t="str">
        <f t="shared" si="0"/>
        <v>8/8</v>
      </c>
      <c r="I18" s="14"/>
      <c r="J18" s="18"/>
      <c r="K18" s="14" t="str">
        <f t="shared" si="1"/>
        <v>Công nhận</v>
      </c>
      <c r="L18" s="6"/>
      <c r="M18" s="6"/>
      <c r="N18" s="6"/>
      <c r="O18" s="6"/>
    </row>
    <row r="19" spans="1:15" ht="15">
      <c r="A19" s="10">
        <f t="shared" si="2"/>
        <v>18</v>
      </c>
      <c r="B19" s="11" t="s">
        <v>93</v>
      </c>
      <c r="C19" s="10" t="s">
        <v>24</v>
      </c>
      <c r="D19" s="11" t="s">
        <v>94</v>
      </c>
      <c r="E19" s="12">
        <v>7</v>
      </c>
      <c r="F19" s="12" t="s">
        <v>20</v>
      </c>
      <c r="G19" s="12">
        <v>7</v>
      </c>
      <c r="H19" s="12" t="str">
        <f t="shared" si="0"/>
        <v>7/7</v>
      </c>
      <c r="I19" s="14"/>
      <c r="J19" s="18"/>
      <c r="K19" s="14" t="str">
        <f t="shared" si="1"/>
        <v>Công nhận</v>
      </c>
      <c r="L19" s="6"/>
      <c r="M19" s="6"/>
      <c r="N19" s="6"/>
      <c r="O19" s="6"/>
    </row>
    <row r="20" spans="1:15" ht="15">
      <c r="A20" s="10">
        <f t="shared" si="2"/>
        <v>19</v>
      </c>
      <c r="B20" s="11" t="s">
        <v>31</v>
      </c>
      <c r="C20" s="10" t="s">
        <v>41</v>
      </c>
      <c r="D20" s="11" t="s">
        <v>95</v>
      </c>
      <c r="E20" s="12">
        <v>8</v>
      </c>
      <c r="F20" s="12" t="s">
        <v>20</v>
      </c>
      <c r="G20" s="12">
        <v>8</v>
      </c>
      <c r="H20" s="12" t="str">
        <f t="shared" si="0"/>
        <v>8/8</v>
      </c>
      <c r="I20" s="14"/>
      <c r="J20" s="18"/>
      <c r="K20" s="14" t="str">
        <f t="shared" si="1"/>
        <v>Công nhận</v>
      </c>
      <c r="L20" s="6"/>
      <c r="M20" s="6"/>
      <c r="N20" s="6"/>
      <c r="O20" s="6"/>
    </row>
    <row r="21" spans="1:15" ht="30.75">
      <c r="A21" s="10">
        <f t="shared" si="2"/>
        <v>20</v>
      </c>
      <c r="B21" s="11" t="s">
        <v>96</v>
      </c>
      <c r="C21" s="10" t="s">
        <v>49</v>
      </c>
      <c r="D21" s="11" t="s">
        <v>97</v>
      </c>
      <c r="E21" s="12">
        <v>8</v>
      </c>
      <c r="F21" s="12" t="s">
        <v>20</v>
      </c>
      <c r="G21" s="12">
        <v>8</v>
      </c>
      <c r="H21" s="12" t="str">
        <f t="shared" si="0"/>
        <v>8/8</v>
      </c>
      <c r="I21" s="14"/>
      <c r="J21" s="18"/>
      <c r="K21" s="14" t="str">
        <f t="shared" si="1"/>
        <v>Công nhận</v>
      </c>
      <c r="L21" s="6"/>
      <c r="M21" s="6"/>
      <c r="N21" s="6"/>
      <c r="O21" s="6"/>
    </row>
    <row r="22" spans="1:15" ht="30.75">
      <c r="A22" s="10">
        <f t="shared" si="2"/>
        <v>21</v>
      </c>
      <c r="B22" s="11" t="s">
        <v>48</v>
      </c>
      <c r="C22" s="10" t="s">
        <v>49</v>
      </c>
      <c r="D22" s="11" t="s">
        <v>137</v>
      </c>
      <c r="E22" s="12">
        <v>7</v>
      </c>
      <c r="F22" s="12" t="s">
        <v>20</v>
      </c>
      <c r="G22" s="12">
        <v>7</v>
      </c>
      <c r="H22" s="12" t="str">
        <f t="shared" si="0"/>
        <v>7/7</v>
      </c>
      <c r="I22" s="14"/>
      <c r="J22" s="18"/>
      <c r="K22" s="14" t="str">
        <f t="shared" si="1"/>
        <v>Công nhận</v>
      </c>
      <c r="L22" s="6"/>
      <c r="M22" s="6"/>
      <c r="N22" s="6"/>
      <c r="O22" s="6"/>
    </row>
    <row r="23" spans="1:15" ht="46.5">
      <c r="A23" s="10">
        <f t="shared" si="2"/>
        <v>22</v>
      </c>
      <c r="B23" s="16" t="s">
        <v>50</v>
      </c>
      <c r="C23" s="15" t="s">
        <v>49</v>
      </c>
      <c r="D23" s="11" t="s">
        <v>98</v>
      </c>
      <c r="E23" s="12">
        <v>8</v>
      </c>
      <c r="F23" s="12" t="s">
        <v>20</v>
      </c>
      <c r="G23" s="12">
        <v>8</v>
      </c>
      <c r="H23" s="12" t="str">
        <f t="shared" si="0"/>
        <v>8/8</v>
      </c>
      <c r="I23" s="14"/>
      <c r="J23" s="18"/>
      <c r="K23" s="14" t="str">
        <f t="shared" si="1"/>
        <v>Công nhận</v>
      </c>
      <c r="L23" s="6"/>
      <c r="M23" s="6"/>
      <c r="N23" s="6"/>
      <c r="O23" s="6"/>
    </row>
    <row r="24" spans="1:15" ht="46.5">
      <c r="A24" s="10">
        <f t="shared" si="2"/>
        <v>23</v>
      </c>
      <c r="B24" s="16" t="s">
        <v>99</v>
      </c>
      <c r="C24" s="15" t="s">
        <v>100</v>
      </c>
      <c r="D24" s="11" t="s">
        <v>101</v>
      </c>
      <c r="E24" s="12"/>
      <c r="F24" s="12"/>
      <c r="G24" s="12"/>
      <c r="H24" s="12"/>
      <c r="I24" s="14"/>
      <c r="J24" s="18"/>
      <c r="K24" s="14"/>
      <c r="L24" s="6"/>
      <c r="M24" s="6"/>
      <c r="N24" s="6"/>
      <c r="O24" s="6"/>
    </row>
    <row r="25" spans="1:15" ht="15">
      <c r="A25" s="10">
        <f t="shared" si="2"/>
        <v>24</v>
      </c>
      <c r="B25" s="11" t="s">
        <v>43</v>
      </c>
      <c r="C25" s="10" t="s">
        <v>44</v>
      </c>
      <c r="D25" s="11" t="s">
        <v>102</v>
      </c>
      <c r="E25" s="12"/>
      <c r="F25" s="12"/>
      <c r="G25" s="12"/>
      <c r="H25" s="12"/>
      <c r="I25" s="14"/>
      <c r="J25" s="18"/>
      <c r="K25" s="14"/>
      <c r="L25" s="6"/>
      <c r="M25" s="6"/>
      <c r="N25" s="6"/>
      <c r="O25" s="6"/>
    </row>
    <row r="26" spans="1:15" ht="30.75">
      <c r="A26" s="10">
        <f t="shared" si="2"/>
        <v>25</v>
      </c>
      <c r="B26" s="11" t="s">
        <v>28</v>
      </c>
      <c r="C26" s="10" t="s">
        <v>51</v>
      </c>
      <c r="D26" s="11" t="s">
        <v>103</v>
      </c>
      <c r="E26" s="12"/>
      <c r="F26" s="12"/>
      <c r="G26" s="12"/>
      <c r="H26" s="12"/>
      <c r="I26" s="14"/>
      <c r="J26" s="18"/>
      <c r="K26" s="14"/>
      <c r="L26" s="6"/>
      <c r="M26" s="6"/>
      <c r="N26" s="6"/>
      <c r="O26" s="6"/>
    </row>
    <row r="27" spans="1:15" ht="30.75">
      <c r="A27" s="10">
        <f t="shared" si="2"/>
        <v>26</v>
      </c>
      <c r="B27" s="16" t="s">
        <v>104</v>
      </c>
      <c r="C27" s="15" t="s">
        <v>105</v>
      </c>
      <c r="D27" s="11" t="s">
        <v>106</v>
      </c>
      <c r="E27" s="12"/>
      <c r="F27" s="12"/>
      <c r="G27" s="12"/>
      <c r="H27" s="12"/>
      <c r="I27" s="14"/>
      <c r="J27" s="18"/>
      <c r="K27" s="14"/>
      <c r="L27" s="6"/>
      <c r="M27" s="6"/>
      <c r="N27" s="6"/>
      <c r="O27" s="6"/>
    </row>
    <row r="28" spans="1:15" ht="30.75">
      <c r="A28" s="10">
        <f t="shared" si="2"/>
        <v>27</v>
      </c>
      <c r="B28" s="16" t="s">
        <v>130</v>
      </c>
      <c r="C28" s="15" t="s">
        <v>131</v>
      </c>
      <c r="D28" s="11" t="s">
        <v>132</v>
      </c>
      <c r="E28" s="12"/>
      <c r="F28" s="12"/>
      <c r="G28" s="12"/>
      <c r="H28" s="12"/>
      <c r="I28" s="14"/>
      <c r="J28" s="18"/>
      <c r="K28" s="14"/>
      <c r="L28" s="6"/>
      <c r="M28" s="6"/>
      <c r="N28" s="6"/>
      <c r="O28" s="6"/>
    </row>
    <row r="29" spans="1:15" ht="46.5">
      <c r="A29" s="10">
        <f t="shared" si="2"/>
        <v>28</v>
      </c>
      <c r="B29" s="11" t="s">
        <v>63</v>
      </c>
      <c r="C29" s="10" t="s">
        <v>64</v>
      </c>
      <c r="D29" s="11" t="s">
        <v>107</v>
      </c>
      <c r="E29" s="12">
        <v>8</v>
      </c>
      <c r="F29" s="12" t="s">
        <v>20</v>
      </c>
      <c r="G29" s="12">
        <v>8</v>
      </c>
      <c r="H29" s="12" t="str">
        <f t="shared" si="0"/>
        <v>8/8</v>
      </c>
      <c r="I29" s="14"/>
      <c r="J29" s="18"/>
      <c r="K29" s="14" t="str">
        <f t="shared" si="1"/>
        <v>Công nhận</v>
      </c>
      <c r="L29" s="6"/>
      <c r="M29" s="6"/>
      <c r="N29" s="6"/>
      <c r="O29" s="6"/>
    </row>
    <row r="30" spans="1:15" ht="42.75" customHeight="1">
      <c r="A30" s="10">
        <f t="shared" si="2"/>
        <v>29</v>
      </c>
      <c r="B30" s="11" t="s">
        <v>34</v>
      </c>
      <c r="C30" s="10" t="s">
        <v>64</v>
      </c>
      <c r="D30" s="11" t="s">
        <v>108</v>
      </c>
      <c r="E30" s="12">
        <v>8</v>
      </c>
      <c r="F30" s="12" t="s">
        <v>20</v>
      </c>
      <c r="G30" s="12">
        <v>8</v>
      </c>
      <c r="H30" s="12" t="str">
        <f t="shared" si="0"/>
        <v>8/8</v>
      </c>
      <c r="I30" s="14"/>
      <c r="J30" s="18"/>
      <c r="K30" s="14" t="str">
        <f t="shared" si="1"/>
        <v>Công nhận</v>
      </c>
      <c r="L30" s="6"/>
      <c r="M30" s="6"/>
      <c r="N30" s="6"/>
      <c r="O30" s="6"/>
    </row>
    <row r="31" spans="1:15" ht="30.75">
      <c r="A31" s="10">
        <f t="shared" si="2"/>
        <v>30</v>
      </c>
      <c r="B31" s="11" t="s">
        <v>32</v>
      </c>
      <c r="C31" s="10" t="s">
        <v>64</v>
      </c>
      <c r="D31" s="11" t="s">
        <v>109</v>
      </c>
      <c r="E31" s="12">
        <v>8</v>
      </c>
      <c r="F31" s="12" t="s">
        <v>20</v>
      </c>
      <c r="G31" s="12">
        <v>8</v>
      </c>
      <c r="H31" s="12" t="str">
        <f t="shared" si="0"/>
        <v>8/8</v>
      </c>
      <c r="I31" s="14"/>
      <c r="J31" s="18"/>
      <c r="K31" s="14" t="str">
        <f t="shared" si="1"/>
        <v>Công nhận</v>
      </c>
      <c r="L31" s="6"/>
      <c r="M31" s="6"/>
      <c r="N31" s="6"/>
      <c r="O31" s="6"/>
    </row>
    <row r="32" spans="1:15" ht="30.75">
      <c r="A32" s="10">
        <f t="shared" si="2"/>
        <v>31</v>
      </c>
      <c r="B32" s="11" t="s">
        <v>67</v>
      </c>
      <c r="C32" s="10" t="s">
        <v>64</v>
      </c>
      <c r="D32" s="11" t="s">
        <v>110</v>
      </c>
      <c r="E32" s="12"/>
      <c r="F32" s="12"/>
      <c r="G32" s="12"/>
      <c r="H32" s="12"/>
      <c r="I32" s="14"/>
      <c r="J32" s="18"/>
      <c r="K32" s="14"/>
      <c r="L32" s="6"/>
      <c r="M32" s="6"/>
      <c r="N32" s="6"/>
      <c r="O32" s="6"/>
    </row>
    <row r="33" spans="1:15" ht="62.25">
      <c r="A33" s="10">
        <f t="shared" si="2"/>
        <v>32</v>
      </c>
      <c r="B33" s="11" t="s">
        <v>65</v>
      </c>
      <c r="C33" s="10" t="s">
        <v>64</v>
      </c>
      <c r="D33" s="11" t="s">
        <v>111</v>
      </c>
      <c r="E33" s="12">
        <v>8</v>
      </c>
      <c r="F33" s="12" t="s">
        <v>20</v>
      </c>
      <c r="G33" s="12">
        <v>8</v>
      </c>
      <c r="H33" s="12" t="str">
        <f t="shared" si="0"/>
        <v>8/8</v>
      </c>
      <c r="I33" s="14"/>
      <c r="J33" s="18"/>
      <c r="K33" s="14" t="str">
        <f t="shared" si="1"/>
        <v>Công nhận</v>
      </c>
      <c r="L33" s="6"/>
      <c r="M33" s="6"/>
      <c r="N33" s="6"/>
      <c r="O33" s="6"/>
    </row>
    <row r="34" spans="1:15" ht="30.75">
      <c r="A34" s="10">
        <f t="shared" si="2"/>
        <v>33</v>
      </c>
      <c r="B34" s="11" t="s">
        <v>35</v>
      </c>
      <c r="C34" s="10" t="s">
        <v>64</v>
      </c>
      <c r="D34" s="11" t="s">
        <v>112</v>
      </c>
      <c r="E34" s="12">
        <v>8</v>
      </c>
      <c r="F34" s="12" t="s">
        <v>20</v>
      </c>
      <c r="G34" s="12">
        <v>8</v>
      </c>
      <c r="H34" s="12" t="str">
        <f t="shared" si="0"/>
        <v>8/8</v>
      </c>
      <c r="I34" s="14"/>
      <c r="J34" s="18"/>
      <c r="K34" s="14" t="str">
        <f t="shared" si="1"/>
        <v>Công nhận</v>
      </c>
      <c r="L34" s="6"/>
      <c r="M34" s="6"/>
      <c r="N34" s="6"/>
      <c r="O34" s="6"/>
    </row>
    <row r="35" spans="1:15" ht="30.75">
      <c r="A35" s="10">
        <f t="shared" si="2"/>
        <v>34</v>
      </c>
      <c r="B35" s="11" t="s">
        <v>66</v>
      </c>
      <c r="C35" s="10" t="s">
        <v>64</v>
      </c>
      <c r="D35" s="11" t="s">
        <v>113</v>
      </c>
      <c r="E35" s="12">
        <v>8</v>
      </c>
      <c r="F35" s="12" t="s">
        <v>20</v>
      </c>
      <c r="G35" s="12">
        <v>8</v>
      </c>
      <c r="H35" s="12" t="str">
        <f t="shared" si="0"/>
        <v>8/8</v>
      </c>
      <c r="I35" s="14"/>
      <c r="J35" s="18"/>
      <c r="K35" s="14" t="str">
        <f t="shared" si="1"/>
        <v>Công nhận</v>
      </c>
      <c r="L35" s="6"/>
      <c r="M35" s="6"/>
      <c r="N35" s="6"/>
      <c r="O35" s="6"/>
    </row>
    <row r="36" spans="1:15" ht="30.75">
      <c r="A36" s="10">
        <f t="shared" si="2"/>
        <v>35</v>
      </c>
      <c r="B36" s="11" t="s">
        <v>114</v>
      </c>
      <c r="C36" s="10" t="s">
        <v>64</v>
      </c>
      <c r="D36" s="11" t="s">
        <v>115</v>
      </c>
      <c r="E36" s="12">
        <v>8</v>
      </c>
      <c r="F36" s="12" t="s">
        <v>20</v>
      </c>
      <c r="G36" s="12">
        <v>8</v>
      </c>
      <c r="H36" s="12" t="str">
        <f t="shared" si="0"/>
        <v>8/8</v>
      </c>
      <c r="I36" s="14"/>
      <c r="J36" s="18"/>
      <c r="K36" s="14" t="str">
        <f t="shared" si="1"/>
        <v>Công nhận</v>
      </c>
      <c r="L36" s="6"/>
      <c r="M36" s="6"/>
      <c r="N36" s="6"/>
      <c r="O36" s="6"/>
    </row>
    <row r="37" spans="1:15" ht="15">
      <c r="A37" s="10">
        <f t="shared" si="2"/>
        <v>36</v>
      </c>
      <c r="B37" s="11" t="s">
        <v>133</v>
      </c>
      <c r="C37" s="10" t="s">
        <v>134</v>
      </c>
      <c r="D37" s="11" t="s">
        <v>135</v>
      </c>
      <c r="E37" s="12"/>
      <c r="F37" s="12"/>
      <c r="G37" s="12"/>
      <c r="H37" s="12"/>
      <c r="I37" s="14"/>
      <c r="J37" s="18"/>
      <c r="K37" s="14"/>
      <c r="L37" s="6"/>
      <c r="M37" s="6"/>
      <c r="N37" s="6"/>
      <c r="O37" s="6"/>
    </row>
    <row r="38" spans="1:15" ht="30.75">
      <c r="A38" s="10">
        <f t="shared" si="2"/>
        <v>37</v>
      </c>
      <c r="B38" s="11" t="s">
        <v>53</v>
      </c>
      <c r="C38" s="10" t="s">
        <v>52</v>
      </c>
      <c r="D38" s="11" t="s">
        <v>116</v>
      </c>
      <c r="E38" s="12">
        <v>8</v>
      </c>
      <c r="F38" s="12" t="s">
        <v>20</v>
      </c>
      <c r="G38" s="12">
        <v>8</v>
      </c>
      <c r="H38" s="12" t="str">
        <f t="shared" si="0"/>
        <v>8/8</v>
      </c>
      <c r="I38" s="14"/>
      <c r="J38" s="18"/>
      <c r="K38" s="14" t="str">
        <f t="shared" si="1"/>
        <v>Công nhận</v>
      </c>
      <c r="L38" s="6"/>
      <c r="M38" s="6"/>
      <c r="N38" s="6"/>
      <c r="O38" s="6"/>
    </row>
    <row r="39" spans="1:15" ht="30.75">
      <c r="A39" s="10">
        <f t="shared" si="2"/>
        <v>38</v>
      </c>
      <c r="B39" s="11" t="s">
        <v>117</v>
      </c>
      <c r="C39" s="10" t="s">
        <v>52</v>
      </c>
      <c r="D39" s="11" t="s">
        <v>118</v>
      </c>
      <c r="E39" s="12"/>
      <c r="F39" s="12"/>
      <c r="G39" s="12"/>
      <c r="H39" s="12"/>
      <c r="I39" s="14"/>
      <c r="J39" s="18"/>
      <c r="K39" s="14"/>
      <c r="L39" s="6"/>
      <c r="M39" s="6"/>
      <c r="N39" s="6"/>
      <c r="O39" s="6"/>
    </row>
    <row r="40" spans="1:15" ht="30.75">
      <c r="A40" s="10">
        <f t="shared" si="2"/>
        <v>39</v>
      </c>
      <c r="B40" s="11" t="s">
        <v>46</v>
      </c>
      <c r="C40" s="10" t="s">
        <v>45</v>
      </c>
      <c r="D40" s="11" t="s">
        <v>47</v>
      </c>
      <c r="E40" s="12"/>
      <c r="F40" s="12"/>
      <c r="G40" s="12"/>
      <c r="H40" s="12"/>
      <c r="I40" s="14"/>
      <c r="J40" s="18"/>
      <c r="K40" s="14"/>
      <c r="L40" s="6"/>
      <c r="M40" s="6"/>
      <c r="N40" s="6"/>
      <c r="O40" s="6"/>
    </row>
    <row r="41" spans="1:15" ht="30.75">
      <c r="A41" s="10">
        <f t="shared" si="2"/>
        <v>40</v>
      </c>
      <c r="B41" s="11" t="s">
        <v>26</v>
      </c>
      <c r="C41" s="10" t="s">
        <v>45</v>
      </c>
      <c r="D41" s="11" t="s">
        <v>119</v>
      </c>
      <c r="E41" s="12"/>
      <c r="F41" s="12"/>
      <c r="G41" s="12"/>
      <c r="H41" s="12"/>
      <c r="I41" s="14"/>
      <c r="J41" s="18"/>
      <c r="K41" s="14"/>
      <c r="L41" s="6"/>
      <c r="M41" s="6"/>
      <c r="N41" s="6"/>
      <c r="O41" s="6"/>
    </row>
    <row r="42" spans="1:15" ht="30.75">
      <c r="A42" s="10">
        <f t="shared" si="2"/>
        <v>41</v>
      </c>
      <c r="B42" s="11" t="s">
        <v>120</v>
      </c>
      <c r="C42" s="10" t="s">
        <v>45</v>
      </c>
      <c r="D42" s="11" t="s">
        <v>121</v>
      </c>
      <c r="E42" s="12"/>
      <c r="F42" s="12"/>
      <c r="G42" s="12"/>
      <c r="H42" s="12"/>
      <c r="I42" s="14"/>
      <c r="J42" s="18"/>
      <c r="K42" s="14"/>
      <c r="L42" s="6"/>
      <c r="M42" s="6"/>
      <c r="N42" s="6"/>
      <c r="O42" s="6"/>
    </row>
    <row r="43" spans="1:15" ht="30.75">
      <c r="A43" s="10">
        <f t="shared" si="2"/>
        <v>42</v>
      </c>
      <c r="B43" s="11" t="s">
        <v>122</v>
      </c>
      <c r="C43" s="10" t="s">
        <v>45</v>
      </c>
      <c r="D43" s="11" t="s">
        <v>123</v>
      </c>
      <c r="E43" s="12"/>
      <c r="F43" s="12"/>
      <c r="G43" s="12"/>
      <c r="H43" s="12"/>
      <c r="I43" s="14"/>
      <c r="J43" s="18"/>
      <c r="K43" s="14"/>
      <c r="L43" s="6"/>
      <c r="M43" s="6"/>
      <c r="N43" s="6"/>
      <c r="O43" s="6"/>
    </row>
    <row r="44" spans="1:15" ht="30.75">
      <c r="A44" s="10">
        <f t="shared" si="2"/>
        <v>43</v>
      </c>
      <c r="B44" s="11" t="s">
        <v>58</v>
      </c>
      <c r="C44" s="10" t="s">
        <v>59</v>
      </c>
      <c r="D44" s="11" t="s">
        <v>124</v>
      </c>
      <c r="E44" s="12"/>
      <c r="F44" s="12"/>
      <c r="G44" s="12"/>
      <c r="H44" s="12"/>
      <c r="I44" s="14"/>
      <c r="J44" s="18"/>
      <c r="K44" s="14"/>
      <c r="L44" s="6"/>
      <c r="M44" s="6"/>
      <c r="N44" s="6"/>
      <c r="O44" s="6"/>
    </row>
    <row r="45" spans="1:15" ht="30.75">
      <c r="A45" s="10">
        <f t="shared" si="2"/>
        <v>44</v>
      </c>
      <c r="B45" s="11" t="s">
        <v>33</v>
      </c>
      <c r="C45" s="10" t="s">
        <v>62</v>
      </c>
      <c r="D45" s="11" t="s">
        <v>125</v>
      </c>
      <c r="E45" s="12"/>
      <c r="F45" s="12"/>
      <c r="G45" s="12"/>
      <c r="H45" s="12"/>
      <c r="I45" s="14"/>
      <c r="J45" s="18"/>
      <c r="K45" s="14"/>
      <c r="L45" s="6"/>
      <c r="M45" s="6"/>
      <c r="N45" s="6"/>
      <c r="O45" s="6"/>
    </row>
    <row r="46" spans="1:15" ht="30.75">
      <c r="A46" s="10">
        <f t="shared" si="2"/>
        <v>45</v>
      </c>
      <c r="B46" s="11" t="s">
        <v>60</v>
      </c>
      <c r="C46" s="10" t="s">
        <v>61</v>
      </c>
      <c r="D46" s="11" t="s">
        <v>126</v>
      </c>
      <c r="E46" s="12"/>
      <c r="F46" s="12"/>
      <c r="G46" s="12"/>
      <c r="H46" s="12"/>
      <c r="I46" s="14"/>
      <c r="J46" s="18"/>
      <c r="K46" s="14"/>
      <c r="L46" s="6"/>
      <c r="M46" s="6"/>
      <c r="N46" s="6"/>
      <c r="O46" s="6"/>
    </row>
    <row r="47" spans="1:15" ht="30.75">
      <c r="A47" s="10">
        <f t="shared" si="2"/>
        <v>46</v>
      </c>
      <c r="B47" s="11" t="s">
        <v>54</v>
      </c>
      <c r="C47" s="10" t="s">
        <v>55</v>
      </c>
      <c r="D47" s="11" t="s">
        <v>127</v>
      </c>
      <c r="E47" s="12"/>
      <c r="F47" s="12"/>
      <c r="G47" s="12"/>
      <c r="H47" s="12"/>
      <c r="I47" s="14"/>
      <c r="J47" s="18"/>
      <c r="K47" s="14"/>
      <c r="L47" s="6"/>
      <c r="M47" s="6"/>
      <c r="N47" s="6"/>
      <c r="O47" s="6"/>
    </row>
    <row r="48" spans="1:15" ht="15">
      <c r="A48" s="10">
        <f t="shared" si="2"/>
        <v>47</v>
      </c>
      <c r="B48" s="11" t="s">
        <v>56</v>
      </c>
      <c r="C48" s="10" t="s">
        <v>57</v>
      </c>
      <c r="D48" s="11" t="s">
        <v>128</v>
      </c>
      <c r="E48" s="12"/>
      <c r="F48" s="12"/>
      <c r="G48" s="12"/>
      <c r="H48" s="12"/>
      <c r="I48" s="14"/>
      <c r="J48" s="18"/>
      <c r="K48" s="14"/>
      <c r="L48" s="6"/>
      <c r="M48" s="6"/>
      <c r="N48" s="6"/>
      <c r="O48" s="6"/>
    </row>
    <row r="49" spans="1:15" ht="30.75">
      <c r="A49" s="10">
        <f t="shared" si="2"/>
        <v>48</v>
      </c>
      <c r="B49" s="11" t="s">
        <v>29</v>
      </c>
      <c r="C49" s="10" t="s">
        <v>30</v>
      </c>
      <c r="D49" s="11" t="s">
        <v>129</v>
      </c>
      <c r="E49" s="12"/>
      <c r="F49" s="12"/>
      <c r="G49" s="12"/>
      <c r="H49" s="12"/>
      <c r="I49" s="14"/>
      <c r="J49" s="18"/>
      <c r="K49" s="14"/>
      <c r="L49" s="6"/>
      <c r="M49" s="6"/>
      <c r="N49" s="6"/>
      <c r="O49" s="6"/>
    </row>
  </sheetData>
  <sheetProtection/>
  <printOptions/>
  <pageMargins left="0.35433070866141736" right="0.2755905511811024" top="0.7874015748031497" bottom="0.3937007874015748" header="0.2362204724409449"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51"/>
  <sheetViews>
    <sheetView zoomScale="55" zoomScaleNormal="55" zoomScaleSheetLayoutView="100" zoomScalePageLayoutView="0" workbookViewId="0" topLeftCell="A1">
      <selection activeCell="AB8" sqref="AB8"/>
    </sheetView>
  </sheetViews>
  <sheetFormatPr defaultColWidth="9.140625" defaultRowHeight="12.75"/>
  <cols>
    <col min="1" max="1" width="6.28125" style="3" customWidth="1"/>
    <col min="2" max="2" width="22.421875" style="5" customWidth="1"/>
    <col min="3" max="3" width="28.00390625" style="3" customWidth="1"/>
    <col min="4" max="4" width="86.00390625" style="4" customWidth="1"/>
    <col min="5" max="8" width="14.57421875" style="1" hidden="1" customWidth="1"/>
    <col min="9" max="9" width="14.140625" style="1" hidden="1" customWidth="1"/>
    <col min="10" max="10" width="13.28125" style="1" hidden="1" customWidth="1"/>
    <col min="11" max="11" width="20.7109375" style="1" hidden="1" customWidth="1"/>
    <col min="12" max="12" width="11.7109375" style="1" hidden="1" customWidth="1"/>
    <col min="13" max="13" width="8.57421875" style="1" hidden="1" customWidth="1"/>
    <col min="14" max="14" width="0" style="1" hidden="1" customWidth="1"/>
    <col min="15" max="15" width="9.140625" style="1" customWidth="1"/>
    <col min="16" max="16" width="10.140625" style="1" hidden="1" customWidth="1"/>
    <col min="17" max="17" width="0" style="1" hidden="1" customWidth="1"/>
    <col min="18" max="18" width="20.28125" style="1" customWidth="1"/>
    <col min="19" max="19" width="30.421875" style="1" hidden="1" customWidth="1"/>
    <col min="20" max="16384" width="9.140625" style="1" customWidth="1"/>
  </cols>
  <sheetData>
    <row r="1" spans="1:4" ht="20.25">
      <c r="A1" s="20" t="s">
        <v>136</v>
      </c>
      <c r="B1" s="20"/>
      <c r="C1" s="20"/>
      <c r="D1" s="20"/>
    </row>
    <row r="2" spans="1:4" ht="18.75" customHeight="1">
      <c r="A2" s="21" t="s">
        <v>138</v>
      </c>
      <c r="B2" s="21"/>
      <c r="C2" s="21"/>
      <c r="D2" s="21"/>
    </row>
    <row r="3" spans="1:18" s="2" customFormat="1" ht="61.5" customHeight="1">
      <c r="A3" s="7" t="s">
        <v>4</v>
      </c>
      <c r="B3" s="7" t="s">
        <v>69</v>
      </c>
      <c r="C3" s="7" t="s">
        <v>0</v>
      </c>
      <c r="D3" s="7" t="s">
        <v>150</v>
      </c>
      <c r="E3" s="8" t="s">
        <v>17</v>
      </c>
      <c r="F3" s="8" t="s">
        <v>19</v>
      </c>
      <c r="G3" s="8" t="s">
        <v>18</v>
      </c>
      <c r="H3" s="8" t="s">
        <v>21</v>
      </c>
      <c r="I3" s="17"/>
      <c r="J3" s="17"/>
      <c r="K3" s="7" t="s">
        <v>5</v>
      </c>
      <c r="L3" s="8" t="s">
        <v>17</v>
      </c>
      <c r="M3" s="8" t="s">
        <v>19</v>
      </c>
      <c r="N3" s="8" t="s">
        <v>18</v>
      </c>
      <c r="O3" s="8" t="s">
        <v>21</v>
      </c>
      <c r="P3" s="9"/>
      <c r="Q3" s="9"/>
      <c r="R3" s="7" t="s">
        <v>5</v>
      </c>
    </row>
    <row r="4" spans="1:18" ht="34.5" customHeight="1">
      <c r="A4" s="10">
        <v>1</v>
      </c>
      <c r="B4" s="11" t="s">
        <v>9</v>
      </c>
      <c r="C4" s="10" t="s">
        <v>6</v>
      </c>
      <c r="D4" s="11" t="s">
        <v>70</v>
      </c>
      <c r="E4" s="12">
        <v>8</v>
      </c>
      <c r="F4" s="12" t="s">
        <v>20</v>
      </c>
      <c r="G4" s="12">
        <v>8</v>
      </c>
      <c r="H4" s="12" t="str">
        <f aca="true" t="shared" si="0" ref="H4:H40">E4&amp;F4&amp;G4</f>
        <v>8/8</v>
      </c>
      <c r="I4" s="18" t="s">
        <v>2</v>
      </c>
      <c r="J4" s="18">
        <f>COUNTIF(K4:K51,"Công nhận")</f>
        <v>23</v>
      </c>
      <c r="K4" s="14" t="str">
        <f aca="true" t="shared" si="1" ref="K4:K40">IF(E4&gt;=6,"Công nhận","Không công nhận")</f>
        <v>Công nhận</v>
      </c>
      <c r="L4" s="12">
        <v>8</v>
      </c>
      <c r="M4" s="12" t="s">
        <v>20</v>
      </c>
      <c r="N4" s="12">
        <v>8</v>
      </c>
      <c r="O4" s="12" t="str">
        <f aca="true" t="shared" si="2" ref="O4:O51">L4&amp;M4&amp;N4</f>
        <v>8/8</v>
      </c>
      <c r="P4" s="13" t="s">
        <v>2</v>
      </c>
      <c r="Q4" s="13">
        <f>COUNTIF(R4:R51,"Công nhận")</f>
        <v>45</v>
      </c>
      <c r="R4" s="14" t="str">
        <f aca="true" t="shared" si="3" ref="R4:R51">IF(L4&gt;=6,"Công nhận","Không công nhận")</f>
        <v>Công nhận</v>
      </c>
    </row>
    <row r="5" spans="1:18" ht="51" customHeight="1">
      <c r="A5" s="10">
        <f>A4+1</f>
        <v>2</v>
      </c>
      <c r="B5" s="11" t="s">
        <v>16</v>
      </c>
      <c r="C5" s="10" t="s">
        <v>6</v>
      </c>
      <c r="D5" s="11" t="s">
        <v>71</v>
      </c>
      <c r="E5" s="12">
        <v>8</v>
      </c>
      <c r="F5" s="12" t="s">
        <v>20</v>
      </c>
      <c r="G5" s="12">
        <v>8</v>
      </c>
      <c r="H5" s="12" t="str">
        <f t="shared" si="0"/>
        <v>8/8</v>
      </c>
      <c r="I5" s="18" t="s">
        <v>3</v>
      </c>
      <c r="J5" s="18">
        <f>COUNTIF(K4:K51,"Không công nhận")</f>
        <v>0</v>
      </c>
      <c r="K5" s="14" t="str">
        <f t="shared" si="1"/>
        <v>Công nhận</v>
      </c>
      <c r="L5" s="12">
        <v>8</v>
      </c>
      <c r="M5" s="12" t="s">
        <v>20</v>
      </c>
      <c r="N5" s="12">
        <v>8</v>
      </c>
      <c r="O5" s="12" t="str">
        <f t="shared" si="2"/>
        <v>8/8</v>
      </c>
      <c r="P5" s="13" t="s">
        <v>3</v>
      </c>
      <c r="Q5" s="13">
        <f>COUNTIF(R4:R51,"Không công nhận")</f>
        <v>3</v>
      </c>
      <c r="R5" s="14" t="str">
        <f t="shared" si="3"/>
        <v>Công nhận</v>
      </c>
    </row>
    <row r="6" spans="1:18" ht="51" customHeight="1">
      <c r="A6" s="10">
        <f aca="true" t="shared" si="4" ref="A6:A51">A5+1</f>
        <v>3</v>
      </c>
      <c r="B6" s="11" t="s">
        <v>39</v>
      </c>
      <c r="C6" s="10" t="s">
        <v>40</v>
      </c>
      <c r="D6" s="11" t="s">
        <v>72</v>
      </c>
      <c r="E6" s="12"/>
      <c r="F6" s="12"/>
      <c r="G6" s="12"/>
      <c r="H6" s="12"/>
      <c r="I6" s="18"/>
      <c r="J6" s="18"/>
      <c r="K6" s="14"/>
      <c r="L6" s="12">
        <v>7</v>
      </c>
      <c r="M6" s="12" t="s">
        <v>20</v>
      </c>
      <c r="N6" s="12">
        <v>7</v>
      </c>
      <c r="O6" s="12" t="str">
        <f t="shared" si="2"/>
        <v>7/7</v>
      </c>
      <c r="P6" s="13"/>
      <c r="Q6" s="13"/>
      <c r="R6" s="14" t="str">
        <f t="shared" si="3"/>
        <v>Công nhận</v>
      </c>
    </row>
    <row r="7" spans="1:19" ht="51" customHeight="1">
      <c r="A7" s="10">
        <f t="shared" si="4"/>
        <v>4</v>
      </c>
      <c r="B7" s="11" t="s">
        <v>14</v>
      </c>
      <c r="C7" s="10" t="s">
        <v>42</v>
      </c>
      <c r="D7" s="11" t="s">
        <v>73</v>
      </c>
      <c r="E7" s="12">
        <v>8</v>
      </c>
      <c r="F7" s="12" t="s">
        <v>20</v>
      </c>
      <c r="G7" s="12">
        <v>8</v>
      </c>
      <c r="H7" s="12" t="str">
        <f t="shared" si="0"/>
        <v>8/8</v>
      </c>
      <c r="I7" s="18"/>
      <c r="J7" s="18"/>
      <c r="K7" s="14" t="str">
        <f t="shared" si="1"/>
        <v>Công nhận</v>
      </c>
      <c r="L7" s="12">
        <v>8</v>
      </c>
      <c r="M7" s="12" t="s">
        <v>20</v>
      </c>
      <c r="N7" s="12">
        <v>8</v>
      </c>
      <c r="O7" s="12" t="str">
        <f t="shared" si="2"/>
        <v>8/8</v>
      </c>
      <c r="P7" s="13"/>
      <c r="Q7" s="13"/>
      <c r="R7" s="14" t="str">
        <f t="shared" si="3"/>
        <v>Công nhận</v>
      </c>
      <c r="S7" s="11" t="s">
        <v>139</v>
      </c>
    </row>
    <row r="8" spans="1:18" ht="51" customHeight="1">
      <c r="A8" s="10">
        <f t="shared" si="4"/>
        <v>5</v>
      </c>
      <c r="B8" s="11" t="s">
        <v>11</v>
      </c>
      <c r="C8" s="10" t="s">
        <v>38</v>
      </c>
      <c r="D8" s="11" t="s">
        <v>74</v>
      </c>
      <c r="E8" s="12">
        <v>8</v>
      </c>
      <c r="F8" s="12" t="s">
        <v>20</v>
      </c>
      <c r="G8" s="12">
        <v>8</v>
      </c>
      <c r="H8" s="12" t="str">
        <f t="shared" si="0"/>
        <v>8/8</v>
      </c>
      <c r="I8" s="18"/>
      <c r="J8" s="18"/>
      <c r="K8" s="14" t="str">
        <f t="shared" si="1"/>
        <v>Công nhận</v>
      </c>
      <c r="L8" s="12">
        <v>8</v>
      </c>
      <c r="M8" s="12" t="s">
        <v>20</v>
      </c>
      <c r="N8" s="12">
        <v>8</v>
      </c>
      <c r="O8" s="12" t="str">
        <f t="shared" si="2"/>
        <v>8/8</v>
      </c>
      <c r="P8" s="13"/>
      <c r="Q8" s="13"/>
      <c r="R8" s="14" t="str">
        <f t="shared" si="3"/>
        <v>Công nhận</v>
      </c>
    </row>
    <row r="9" spans="1:18" ht="30.75">
      <c r="A9" s="10">
        <f t="shared" si="4"/>
        <v>6</v>
      </c>
      <c r="B9" s="11" t="s">
        <v>27</v>
      </c>
      <c r="C9" s="10" t="s">
        <v>38</v>
      </c>
      <c r="D9" s="11" t="s">
        <v>75</v>
      </c>
      <c r="E9" s="12">
        <v>8</v>
      </c>
      <c r="F9" s="12" t="s">
        <v>20</v>
      </c>
      <c r="G9" s="12">
        <v>8</v>
      </c>
      <c r="H9" s="12" t="str">
        <f t="shared" si="0"/>
        <v>8/8</v>
      </c>
      <c r="I9" s="14"/>
      <c r="J9" s="18"/>
      <c r="K9" s="14" t="str">
        <f t="shared" si="1"/>
        <v>Công nhận</v>
      </c>
      <c r="L9" s="12">
        <v>8</v>
      </c>
      <c r="M9" s="12" t="s">
        <v>20</v>
      </c>
      <c r="N9" s="12">
        <v>8</v>
      </c>
      <c r="O9" s="12" t="str">
        <f t="shared" si="2"/>
        <v>8/8</v>
      </c>
      <c r="P9" s="14"/>
      <c r="Q9" s="13"/>
      <c r="R9" s="14" t="str">
        <f t="shared" si="3"/>
        <v>Công nhận</v>
      </c>
    </row>
    <row r="10" spans="1:19" ht="15">
      <c r="A10" s="10">
        <f t="shared" si="4"/>
        <v>7</v>
      </c>
      <c r="B10" s="11" t="s">
        <v>1</v>
      </c>
      <c r="C10" s="10" t="s">
        <v>8</v>
      </c>
      <c r="D10" s="11" t="s">
        <v>76</v>
      </c>
      <c r="E10" s="12"/>
      <c r="F10" s="12"/>
      <c r="G10" s="12"/>
      <c r="H10" s="12"/>
      <c r="I10" s="14"/>
      <c r="J10" s="18"/>
      <c r="K10" s="14"/>
      <c r="L10" s="12">
        <v>8</v>
      </c>
      <c r="M10" s="12" t="s">
        <v>20</v>
      </c>
      <c r="N10" s="12">
        <v>8</v>
      </c>
      <c r="O10" s="12" t="str">
        <f t="shared" si="2"/>
        <v>8/8</v>
      </c>
      <c r="P10" s="14"/>
      <c r="Q10" s="13"/>
      <c r="R10" s="14" t="str">
        <f t="shared" si="3"/>
        <v>Công nhận</v>
      </c>
      <c r="S10" s="19" t="s">
        <v>140</v>
      </c>
    </row>
    <row r="11" spans="1:18" ht="30.75">
      <c r="A11" s="10">
        <f t="shared" si="4"/>
        <v>8</v>
      </c>
      <c r="B11" s="11" t="s">
        <v>36</v>
      </c>
      <c r="C11" s="10" t="s">
        <v>37</v>
      </c>
      <c r="D11" s="11" t="s">
        <v>77</v>
      </c>
      <c r="E11" s="12">
        <v>8</v>
      </c>
      <c r="F11" s="12" t="s">
        <v>20</v>
      </c>
      <c r="G11" s="12">
        <v>8</v>
      </c>
      <c r="H11" s="12" t="str">
        <f t="shared" si="0"/>
        <v>8/8</v>
      </c>
      <c r="I11" s="14"/>
      <c r="J11" s="18"/>
      <c r="K11" s="14" t="str">
        <f t="shared" si="1"/>
        <v>Công nhận</v>
      </c>
      <c r="L11" s="12">
        <v>8</v>
      </c>
      <c r="M11" s="12" t="s">
        <v>20</v>
      </c>
      <c r="N11" s="12">
        <v>8</v>
      </c>
      <c r="O11" s="12" t="str">
        <f t="shared" si="2"/>
        <v>8/8</v>
      </c>
      <c r="P11" s="14"/>
      <c r="Q11" s="13"/>
      <c r="R11" s="14" t="str">
        <f t="shared" si="3"/>
        <v>Công nhận</v>
      </c>
    </row>
    <row r="12" spans="1:18" ht="30.75">
      <c r="A12" s="10">
        <f t="shared" si="4"/>
        <v>9</v>
      </c>
      <c r="B12" s="11" t="s">
        <v>22</v>
      </c>
      <c r="C12" s="10" t="s">
        <v>25</v>
      </c>
      <c r="D12" s="11" t="s">
        <v>78</v>
      </c>
      <c r="E12" s="12">
        <v>7</v>
      </c>
      <c r="F12" s="12" t="s">
        <v>20</v>
      </c>
      <c r="G12" s="12">
        <v>7</v>
      </c>
      <c r="H12" s="12" t="str">
        <f t="shared" si="0"/>
        <v>7/7</v>
      </c>
      <c r="I12" s="14"/>
      <c r="J12" s="18"/>
      <c r="K12" s="14" t="str">
        <f t="shared" si="1"/>
        <v>Công nhận</v>
      </c>
      <c r="L12" s="12">
        <v>8</v>
      </c>
      <c r="M12" s="12" t="s">
        <v>20</v>
      </c>
      <c r="N12" s="12">
        <v>8</v>
      </c>
      <c r="O12" s="12" t="str">
        <f>L12&amp;M12&amp;N12</f>
        <v>8/8</v>
      </c>
      <c r="P12" s="14"/>
      <c r="Q12" s="13"/>
      <c r="R12" s="14" t="str">
        <f>IF(L12&gt;=6,"Công nhận","Không công nhận")</f>
        <v>Công nhận</v>
      </c>
    </row>
    <row r="13" spans="1:18" ht="30.75">
      <c r="A13" s="10">
        <f t="shared" si="4"/>
        <v>10</v>
      </c>
      <c r="B13" s="11" t="s">
        <v>79</v>
      </c>
      <c r="C13" s="10" t="s">
        <v>80</v>
      </c>
      <c r="D13" s="11" t="s">
        <v>81</v>
      </c>
      <c r="E13" s="12">
        <v>8</v>
      </c>
      <c r="F13" s="12" t="s">
        <v>20</v>
      </c>
      <c r="G13" s="12">
        <v>8</v>
      </c>
      <c r="H13" s="12" t="str">
        <f>E13&amp;F13&amp;G13</f>
        <v>8/8</v>
      </c>
      <c r="I13" s="14"/>
      <c r="J13" s="18"/>
      <c r="K13" s="14" t="str">
        <f>IF(E13&gt;=6,"Công nhận","Không công nhận")</f>
        <v>Công nhận</v>
      </c>
      <c r="L13" s="12">
        <v>0</v>
      </c>
      <c r="M13" s="12" t="s">
        <v>20</v>
      </c>
      <c r="N13" s="12">
        <v>8</v>
      </c>
      <c r="O13" s="12" t="str">
        <f t="shared" si="2"/>
        <v>0/8</v>
      </c>
      <c r="P13" s="14"/>
      <c r="Q13" s="13"/>
      <c r="R13" s="14" t="str">
        <f t="shared" si="3"/>
        <v>Không công nhận</v>
      </c>
    </row>
    <row r="14" spans="1:19" ht="30.75">
      <c r="A14" s="10">
        <f t="shared" si="4"/>
        <v>11</v>
      </c>
      <c r="B14" s="11" t="s">
        <v>82</v>
      </c>
      <c r="C14" s="10" t="s">
        <v>83</v>
      </c>
      <c r="D14" s="11" t="s">
        <v>84</v>
      </c>
      <c r="E14" s="12"/>
      <c r="F14" s="12"/>
      <c r="G14" s="12"/>
      <c r="H14" s="12"/>
      <c r="I14" s="14"/>
      <c r="J14" s="18"/>
      <c r="K14" s="14"/>
      <c r="L14" s="12">
        <v>8</v>
      </c>
      <c r="M14" s="12" t="s">
        <v>20</v>
      </c>
      <c r="N14" s="12">
        <v>8</v>
      </c>
      <c r="O14" s="12" t="str">
        <f t="shared" si="2"/>
        <v>8/8</v>
      </c>
      <c r="P14" s="14"/>
      <c r="Q14" s="13"/>
      <c r="R14" s="14" t="str">
        <f t="shared" si="3"/>
        <v>Công nhận</v>
      </c>
      <c r="S14" s="11" t="s">
        <v>141</v>
      </c>
    </row>
    <row r="15" spans="1:19" ht="30.75">
      <c r="A15" s="10">
        <f t="shared" si="4"/>
        <v>12</v>
      </c>
      <c r="B15" s="11" t="s">
        <v>85</v>
      </c>
      <c r="C15" s="10" t="s">
        <v>10</v>
      </c>
      <c r="D15" s="11" t="s">
        <v>86</v>
      </c>
      <c r="E15" s="12"/>
      <c r="F15" s="12"/>
      <c r="G15" s="12"/>
      <c r="H15" s="12"/>
      <c r="I15" s="14"/>
      <c r="J15" s="18"/>
      <c r="K15" s="14"/>
      <c r="L15" s="12">
        <v>8</v>
      </c>
      <c r="M15" s="12" t="s">
        <v>20</v>
      </c>
      <c r="N15" s="12">
        <v>8</v>
      </c>
      <c r="O15" s="12" t="str">
        <f t="shared" si="2"/>
        <v>8/8</v>
      </c>
      <c r="P15" s="14"/>
      <c r="Q15" s="13"/>
      <c r="R15" s="14" t="str">
        <f t="shared" si="3"/>
        <v>Công nhận</v>
      </c>
      <c r="S15" s="11" t="s">
        <v>142</v>
      </c>
    </row>
    <row r="16" spans="1:18" ht="15">
      <c r="A16" s="10">
        <f t="shared" si="4"/>
        <v>13</v>
      </c>
      <c r="B16" s="11" t="s">
        <v>13</v>
      </c>
      <c r="C16" s="10" t="s">
        <v>10</v>
      </c>
      <c r="D16" s="11" t="s">
        <v>87</v>
      </c>
      <c r="E16" s="12"/>
      <c r="F16" s="12"/>
      <c r="G16" s="12"/>
      <c r="H16" s="12"/>
      <c r="I16" s="14"/>
      <c r="J16" s="18"/>
      <c r="K16" s="14"/>
      <c r="L16" s="12">
        <v>8</v>
      </c>
      <c r="M16" s="12" t="s">
        <v>20</v>
      </c>
      <c r="N16" s="12">
        <v>8</v>
      </c>
      <c r="O16" s="12" t="str">
        <f t="shared" si="2"/>
        <v>8/8</v>
      </c>
      <c r="P16" s="14"/>
      <c r="Q16" s="13"/>
      <c r="R16" s="14" t="str">
        <f t="shared" si="3"/>
        <v>Công nhận</v>
      </c>
    </row>
    <row r="17" spans="1:18" ht="15">
      <c r="A17" s="10">
        <f t="shared" si="4"/>
        <v>14</v>
      </c>
      <c r="B17" s="11" t="s">
        <v>7</v>
      </c>
      <c r="C17" s="10" t="s">
        <v>15</v>
      </c>
      <c r="D17" s="11" t="s">
        <v>88</v>
      </c>
      <c r="E17" s="12"/>
      <c r="F17" s="12"/>
      <c r="G17" s="12"/>
      <c r="H17" s="12"/>
      <c r="I17" s="14"/>
      <c r="J17" s="18"/>
      <c r="K17" s="14"/>
      <c r="L17" s="12">
        <v>8</v>
      </c>
      <c r="M17" s="12" t="s">
        <v>20</v>
      </c>
      <c r="N17" s="12">
        <v>8</v>
      </c>
      <c r="O17" s="12" t="str">
        <f t="shared" si="2"/>
        <v>8/8</v>
      </c>
      <c r="P17" s="14"/>
      <c r="Q17" s="13"/>
      <c r="R17" s="14" t="str">
        <f t="shared" si="3"/>
        <v>Công nhận</v>
      </c>
    </row>
    <row r="18" spans="1:18" ht="30.75">
      <c r="A18" s="10">
        <f t="shared" si="4"/>
        <v>15</v>
      </c>
      <c r="B18" s="11" t="s">
        <v>12</v>
      </c>
      <c r="C18" s="10" t="s">
        <v>10</v>
      </c>
      <c r="D18" s="11" t="s">
        <v>89</v>
      </c>
      <c r="E18" s="12"/>
      <c r="F18" s="12"/>
      <c r="G18" s="12"/>
      <c r="H18" s="12"/>
      <c r="I18" s="14"/>
      <c r="J18" s="18"/>
      <c r="K18" s="14"/>
      <c r="L18" s="12">
        <v>7</v>
      </c>
      <c r="M18" s="12" t="s">
        <v>20</v>
      </c>
      <c r="N18" s="12">
        <v>7</v>
      </c>
      <c r="O18" s="12" t="str">
        <f t="shared" si="2"/>
        <v>7/7</v>
      </c>
      <c r="P18" s="14"/>
      <c r="Q18" s="13"/>
      <c r="R18" s="14" t="str">
        <f t="shared" si="3"/>
        <v>Công nhận</v>
      </c>
    </row>
    <row r="19" spans="1:18" ht="36.75" customHeight="1">
      <c r="A19" s="10">
        <f t="shared" si="4"/>
        <v>16</v>
      </c>
      <c r="B19" s="11" t="s">
        <v>23</v>
      </c>
      <c r="C19" s="10" t="s">
        <v>24</v>
      </c>
      <c r="D19" s="11" t="s">
        <v>90</v>
      </c>
      <c r="E19" s="12">
        <v>8</v>
      </c>
      <c r="F19" s="12" t="s">
        <v>20</v>
      </c>
      <c r="G19" s="12">
        <v>8</v>
      </c>
      <c r="H19" s="12" t="str">
        <f t="shared" si="0"/>
        <v>8/8</v>
      </c>
      <c r="I19" s="14"/>
      <c r="J19" s="18"/>
      <c r="K19" s="14" t="str">
        <f t="shared" si="1"/>
        <v>Công nhận</v>
      </c>
      <c r="L19" s="12">
        <v>7</v>
      </c>
      <c r="M19" s="12" t="s">
        <v>20</v>
      </c>
      <c r="N19" s="12">
        <v>7</v>
      </c>
      <c r="O19" s="12" t="str">
        <f t="shared" si="2"/>
        <v>7/7</v>
      </c>
      <c r="P19" s="14"/>
      <c r="Q19" s="13"/>
      <c r="R19" s="14" t="str">
        <f t="shared" si="3"/>
        <v>Công nhận</v>
      </c>
    </row>
    <row r="20" spans="1:18" ht="54" customHeight="1">
      <c r="A20" s="10">
        <f t="shared" si="4"/>
        <v>17</v>
      </c>
      <c r="B20" s="11" t="s">
        <v>91</v>
      </c>
      <c r="C20" s="10" t="s">
        <v>24</v>
      </c>
      <c r="D20" s="11" t="s">
        <v>92</v>
      </c>
      <c r="E20" s="12">
        <v>8</v>
      </c>
      <c r="F20" s="12" t="s">
        <v>20</v>
      </c>
      <c r="G20" s="12">
        <v>8</v>
      </c>
      <c r="H20" s="12" t="str">
        <f t="shared" si="0"/>
        <v>8/8</v>
      </c>
      <c r="I20" s="14"/>
      <c r="J20" s="18"/>
      <c r="K20" s="14" t="str">
        <f t="shared" si="1"/>
        <v>Công nhận</v>
      </c>
      <c r="L20" s="12">
        <v>8</v>
      </c>
      <c r="M20" s="12" t="s">
        <v>20</v>
      </c>
      <c r="N20" s="12">
        <v>8</v>
      </c>
      <c r="O20" s="12" t="str">
        <f t="shared" si="2"/>
        <v>8/8</v>
      </c>
      <c r="P20" s="14"/>
      <c r="Q20" s="13"/>
      <c r="R20" s="14" t="str">
        <f t="shared" si="3"/>
        <v>Công nhận</v>
      </c>
    </row>
    <row r="21" spans="1:18" ht="15">
      <c r="A21" s="10">
        <f t="shared" si="4"/>
        <v>18</v>
      </c>
      <c r="B21" s="11" t="s">
        <v>93</v>
      </c>
      <c r="C21" s="10" t="s">
        <v>24</v>
      </c>
      <c r="D21" s="11" t="s">
        <v>94</v>
      </c>
      <c r="E21" s="12">
        <v>7</v>
      </c>
      <c r="F21" s="12" t="s">
        <v>20</v>
      </c>
      <c r="G21" s="12">
        <v>7</v>
      </c>
      <c r="H21" s="12" t="str">
        <f t="shared" si="0"/>
        <v>7/7</v>
      </c>
      <c r="I21" s="14"/>
      <c r="J21" s="18"/>
      <c r="K21" s="14" t="str">
        <f t="shared" si="1"/>
        <v>Công nhận</v>
      </c>
      <c r="L21" s="12">
        <v>8</v>
      </c>
      <c r="M21" s="12" t="s">
        <v>20</v>
      </c>
      <c r="N21" s="12">
        <v>8</v>
      </c>
      <c r="O21" s="12" t="str">
        <f t="shared" si="2"/>
        <v>8/8</v>
      </c>
      <c r="P21" s="14"/>
      <c r="Q21" s="13"/>
      <c r="R21" s="14" t="str">
        <f t="shared" si="3"/>
        <v>Công nhận</v>
      </c>
    </row>
    <row r="22" spans="1:19" ht="36" customHeight="1">
      <c r="A22" s="10">
        <f t="shared" si="4"/>
        <v>19</v>
      </c>
      <c r="B22" s="11" t="s">
        <v>31</v>
      </c>
      <c r="C22" s="10" t="s">
        <v>41</v>
      </c>
      <c r="D22" s="11" t="s">
        <v>95</v>
      </c>
      <c r="E22" s="12">
        <v>8</v>
      </c>
      <c r="F22" s="12" t="s">
        <v>20</v>
      </c>
      <c r="G22" s="12">
        <v>8</v>
      </c>
      <c r="H22" s="12" t="str">
        <f t="shared" si="0"/>
        <v>8/8</v>
      </c>
      <c r="I22" s="14"/>
      <c r="J22" s="18"/>
      <c r="K22" s="14" t="str">
        <f t="shared" si="1"/>
        <v>Công nhận</v>
      </c>
      <c r="L22" s="12">
        <v>8</v>
      </c>
      <c r="M22" s="12" t="s">
        <v>20</v>
      </c>
      <c r="N22" s="12">
        <v>8</v>
      </c>
      <c r="O22" s="12" t="str">
        <f t="shared" si="2"/>
        <v>8/8</v>
      </c>
      <c r="P22" s="14"/>
      <c r="Q22" s="13"/>
      <c r="R22" s="14" t="str">
        <f t="shared" si="3"/>
        <v>Công nhận</v>
      </c>
      <c r="S22" s="11" t="s">
        <v>143</v>
      </c>
    </row>
    <row r="23" spans="1:18" ht="30.75">
      <c r="A23" s="10">
        <f t="shared" si="4"/>
        <v>20</v>
      </c>
      <c r="B23" s="11" t="s">
        <v>96</v>
      </c>
      <c r="C23" s="10" t="s">
        <v>49</v>
      </c>
      <c r="D23" s="11" t="s">
        <v>97</v>
      </c>
      <c r="E23" s="12">
        <v>8</v>
      </c>
      <c r="F23" s="12" t="s">
        <v>20</v>
      </c>
      <c r="G23" s="12">
        <v>8</v>
      </c>
      <c r="H23" s="12" t="str">
        <f t="shared" si="0"/>
        <v>8/8</v>
      </c>
      <c r="I23" s="14"/>
      <c r="J23" s="18"/>
      <c r="K23" s="14" t="str">
        <f t="shared" si="1"/>
        <v>Công nhận</v>
      </c>
      <c r="L23" s="12">
        <v>7</v>
      </c>
      <c r="M23" s="12" t="s">
        <v>20</v>
      </c>
      <c r="N23" s="12">
        <v>7</v>
      </c>
      <c r="O23" s="12" t="str">
        <f t="shared" si="2"/>
        <v>7/7</v>
      </c>
      <c r="P23" s="14"/>
      <c r="Q23" s="13"/>
      <c r="R23" s="14" t="str">
        <f t="shared" si="3"/>
        <v>Công nhận</v>
      </c>
    </row>
    <row r="24" spans="1:18" ht="30.75">
      <c r="A24" s="10">
        <f t="shared" si="4"/>
        <v>21</v>
      </c>
      <c r="B24" s="11" t="s">
        <v>48</v>
      </c>
      <c r="C24" s="10" t="s">
        <v>49</v>
      </c>
      <c r="D24" s="11" t="s">
        <v>137</v>
      </c>
      <c r="E24" s="12">
        <v>7</v>
      </c>
      <c r="F24" s="12" t="s">
        <v>20</v>
      </c>
      <c r="G24" s="12">
        <v>7</v>
      </c>
      <c r="H24" s="12" t="str">
        <f t="shared" si="0"/>
        <v>7/7</v>
      </c>
      <c r="I24" s="14"/>
      <c r="J24" s="18"/>
      <c r="K24" s="14" t="str">
        <f t="shared" si="1"/>
        <v>Công nhận</v>
      </c>
      <c r="L24" s="12">
        <v>8</v>
      </c>
      <c r="M24" s="12" t="s">
        <v>20</v>
      </c>
      <c r="N24" s="12">
        <v>8</v>
      </c>
      <c r="O24" s="12" t="str">
        <f t="shared" si="2"/>
        <v>8/8</v>
      </c>
      <c r="P24" s="14"/>
      <c r="Q24" s="13"/>
      <c r="R24" s="14" t="str">
        <f t="shared" si="3"/>
        <v>Công nhận</v>
      </c>
    </row>
    <row r="25" spans="1:18" ht="46.5">
      <c r="A25" s="10">
        <f t="shared" si="4"/>
        <v>22</v>
      </c>
      <c r="B25" s="11" t="s">
        <v>50</v>
      </c>
      <c r="C25" s="10" t="s">
        <v>49</v>
      </c>
      <c r="D25" s="11" t="s">
        <v>98</v>
      </c>
      <c r="E25" s="12">
        <v>8</v>
      </c>
      <c r="F25" s="12" t="s">
        <v>20</v>
      </c>
      <c r="G25" s="12">
        <v>8</v>
      </c>
      <c r="H25" s="12" t="str">
        <f t="shared" si="0"/>
        <v>8/8</v>
      </c>
      <c r="I25" s="14"/>
      <c r="J25" s="18"/>
      <c r="K25" s="14" t="str">
        <f t="shared" si="1"/>
        <v>Công nhận</v>
      </c>
      <c r="L25" s="12">
        <v>8</v>
      </c>
      <c r="M25" s="12" t="s">
        <v>20</v>
      </c>
      <c r="N25" s="12">
        <v>8</v>
      </c>
      <c r="O25" s="12" t="str">
        <f t="shared" si="2"/>
        <v>8/8</v>
      </c>
      <c r="P25" s="14"/>
      <c r="Q25" s="13"/>
      <c r="R25" s="14" t="str">
        <f t="shared" si="3"/>
        <v>Công nhận</v>
      </c>
    </row>
    <row r="26" spans="1:18" ht="46.5">
      <c r="A26" s="10">
        <f t="shared" si="4"/>
        <v>23</v>
      </c>
      <c r="B26" s="11" t="s">
        <v>99</v>
      </c>
      <c r="C26" s="10" t="s">
        <v>100</v>
      </c>
      <c r="D26" s="11" t="s">
        <v>101</v>
      </c>
      <c r="E26" s="12"/>
      <c r="F26" s="12"/>
      <c r="G26" s="12"/>
      <c r="H26" s="12"/>
      <c r="I26" s="14"/>
      <c r="J26" s="18"/>
      <c r="K26" s="14"/>
      <c r="L26" s="12">
        <v>8</v>
      </c>
      <c r="M26" s="12" t="s">
        <v>20</v>
      </c>
      <c r="N26" s="12">
        <v>8</v>
      </c>
      <c r="O26" s="12" t="str">
        <f t="shared" si="2"/>
        <v>8/8</v>
      </c>
      <c r="P26" s="14"/>
      <c r="Q26" s="13"/>
      <c r="R26" s="14" t="str">
        <f t="shared" si="3"/>
        <v>Công nhận</v>
      </c>
    </row>
    <row r="27" spans="1:18" ht="15">
      <c r="A27" s="10">
        <f t="shared" si="4"/>
        <v>24</v>
      </c>
      <c r="B27" s="11" t="s">
        <v>43</v>
      </c>
      <c r="C27" s="10" t="s">
        <v>44</v>
      </c>
      <c r="D27" s="11" t="s">
        <v>102</v>
      </c>
      <c r="E27" s="12"/>
      <c r="F27" s="12"/>
      <c r="G27" s="12"/>
      <c r="H27" s="12"/>
      <c r="I27" s="14"/>
      <c r="J27" s="18"/>
      <c r="K27" s="14"/>
      <c r="L27" s="12">
        <v>8</v>
      </c>
      <c r="M27" s="12" t="s">
        <v>20</v>
      </c>
      <c r="N27" s="12">
        <v>8</v>
      </c>
      <c r="O27" s="12" t="str">
        <f t="shared" si="2"/>
        <v>8/8</v>
      </c>
      <c r="P27" s="14"/>
      <c r="Q27" s="13"/>
      <c r="R27" s="14" t="str">
        <f t="shared" si="3"/>
        <v>Công nhận</v>
      </c>
    </row>
    <row r="28" spans="1:18" ht="30.75">
      <c r="A28" s="10">
        <f t="shared" si="4"/>
        <v>25</v>
      </c>
      <c r="B28" s="11" t="s">
        <v>28</v>
      </c>
      <c r="C28" s="10" t="s">
        <v>51</v>
      </c>
      <c r="D28" s="11" t="s">
        <v>103</v>
      </c>
      <c r="E28" s="12"/>
      <c r="F28" s="12"/>
      <c r="G28" s="12"/>
      <c r="H28" s="12"/>
      <c r="I28" s="14"/>
      <c r="J28" s="18"/>
      <c r="K28" s="14"/>
      <c r="L28" s="12">
        <v>8</v>
      </c>
      <c r="M28" s="12" t="s">
        <v>20</v>
      </c>
      <c r="N28" s="12">
        <v>8</v>
      </c>
      <c r="O28" s="12" t="str">
        <f t="shared" si="2"/>
        <v>8/8</v>
      </c>
      <c r="P28" s="14"/>
      <c r="Q28" s="13"/>
      <c r="R28" s="14" t="str">
        <f t="shared" si="3"/>
        <v>Công nhận</v>
      </c>
    </row>
    <row r="29" spans="1:18" ht="30.75">
      <c r="A29" s="10">
        <f t="shared" si="4"/>
        <v>26</v>
      </c>
      <c r="B29" s="11" t="s">
        <v>104</v>
      </c>
      <c r="C29" s="10" t="s">
        <v>105</v>
      </c>
      <c r="D29" s="11" t="s">
        <v>106</v>
      </c>
      <c r="E29" s="12"/>
      <c r="F29" s="12"/>
      <c r="G29" s="12"/>
      <c r="H29" s="12"/>
      <c r="I29" s="14"/>
      <c r="J29" s="18"/>
      <c r="K29" s="14"/>
      <c r="L29" s="12">
        <v>8</v>
      </c>
      <c r="M29" s="12" t="s">
        <v>20</v>
      </c>
      <c r="N29" s="12">
        <v>8</v>
      </c>
      <c r="O29" s="12" t="str">
        <f t="shared" si="2"/>
        <v>8/8</v>
      </c>
      <c r="P29" s="14"/>
      <c r="Q29" s="13"/>
      <c r="R29" s="14" t="str">
        <f t="shared" si="3"/>
        <v>Công nhận</v>
      </c>
    </row>
    <row r="30" spans="1:18" ht="30.75">
      <c r="A30" s="10">
        <f t="shared" si="4"/>
        <v>27</v>
      </c>
      <c r="B30" s="11" t="s">
        <v>130</v>
      </c>
      <c r="C30" s="10" t="s">
        <v>131</v>
      </c>
      <c r="D30" s="11" t="s">
        <v>132</v>
      </c>
      <c r="E30" s="12"/>
      <c r="F30" s="12"/>
      <c r="G30" s="12"/>
      <c r="H30" s="12"/>
      <c r="I30" s="14"/>
      <c r="J30" s="18"/>
      <c r="K30" s="14"/>
      <c r="L30" s="12">
        <v>7</v>
      </c>
      <c r="M30" s="12" t="s">
        <v>20</v>
      </c>
      <c r="N30" s="12">
        <v>7</v>
      </c>
      <c r="O30" s="12" t="str">
        <f t="shared" si="2"/>
        <v>7/7</v>
      </c>
      <c r="P30" s="14"/>
      <c r="Q30" s="13"/>
      <c r="R30" s="14" t="str">
        <f t="shared" si="3"/>
        <v>Công nhận</v>
      </c>
    </row>
    <row r="31" spans="1:18" ht="46.5">
      <c r="A31" s="10">
        <f t="shared" si="4"/>
        <v>28</v>
      </c>
      <c r="B31" s="11" t="s">
        <v>63</v>
      </c>
      <c r="C31" s="10" t="s">
        <v>64</v>
      </c>
      <c r="D31" s="11" t="s">
        <v>107</v>
      </c>
      <c r="E31" s="12">
        <v>8</v>
      </c>
      <c r="F31" s="12" t="s">
        <v>20</v>
      </c>
      <c r="G31" s="12">
        <v>8</v>
      </c>
      <c r="H31" s="12" t="str">
        <f t="shared" si="0"/>
        <v>8/8</v>
      </c>
      <c r="I31" s="14"/>
      <c r="J31" s="18"/>
      <c r="K31" s="14" t="str">
        <f t="shared" si="1"/>
        <v>Công nhận</v>
      </c>
      <c r="L31" s="12">
        <v>7</v>
      </c>
      <c r="M31" s="12" t="s">
        <v>20</v>
      </c>
      <c r="N31" s="12">
        <v>7</v>
      </c>
      <c r="O31" s="12" t="str">
        <f t="shared" si="2"/>
        <v>7/7</v>
      </c>
      <c r="P31" s="14"/>
      <c r="Q31" s="13"/>
      <c r="R31" s="14" t="str">
        <f t="shared" si="3"/>
        <v>Công nhận</v>
      </c>
    </row>
    <row r="32" spans="1:18" ht="42.75" customHeight="1">
      <c r="A32" s="10">
        <f t="shared" si="4"/>
        <v>29</v>
      </c>
      <c r="B32" s="11" t="s">
        <v>34</v>
      </c>
      <c r="C32" s="10" t="s">
        <v>64</v>
      </c>
      <c r="D32" s="11" t="s">
        <v>108</v>
      </c>
      <c r="E32" s="12">
        <v>8</v>
      </c>
      <c r="F32" s="12" t="s">
        <v>20</v>
      </c>
      <c r="G32" s="12">
        <v>8</v>
      </c>
      <c r="H32" s="12" t="str">
        <f t="shared" si="0"/>
        <v>8/8</v>
      </c>
      <c r="I32" s="14"/>
      <c r="J32" s="18"/>
      <c r="K32" s="14" t="str">
        <f t="shared" si="1"/>
        <v>Công nhận</v>
      </c>
      <c r="L32" s="12">
        <v>8</v>
      </c>
      <c r="M32" s="12" t="s">
        <v>20</v>
      </c>
      <c r="N32" s="12">
        <v>8</v>
      </c>
      <c r="O32" s="12" t="str">
        <f t="shared" si="2"/>
        <v>8/8</v>
      </c>
      <c r="P32" s="14"/>
      <c r="Q32" s="13"/>
      <c r="R32" s="14" t="str">
        <f t="shared" si="3"/>
        <v>Công nhận</v>
      </c>
    </row>
    <row r="33" spans="1:18" ht="30.75">
      <c r="A33" s="10">
        <f t="shared" si="4"/>
        <v>30</v>
      </c>
      <c r="B33" s="11" t="s">
        <v>32</v>
      </c>
      <c r="C33" s="10" t="s">
        <v>64</v>
      </c>
      <c r="D33" s="11" t="s">
        <v>109</v>
      </c>
      <c r="E33" s="12">
        <v>8</v>
      </c>
      <c r="F33" s="12" t="s">
        <v>20</v>
      </c>
      <c r="G33" s="12">
        <v>8</v>
      </c>
      <c r="H33" s="12" t="str">
        <f t="shared" si="0"/>
        <v>8/8</v>
      </c>
      <c r="I33" s="14"/>
      <c r="J33" s="18"/>
      <c r="K33" s="14" t="str">
        <f t="shared" si="1"/>
        <v>Công nhận</v>
      </c>
      <c r="L33" s="12">
        <v>8</v>
      </c>
      <c r="M33" s="12" t="s">
        <v>20</v>
      </c>
      <c r="N33" s="12">
        <v>8</v>
      </c>
      <c r="O33" s="12" t="str">
        <f t="shared" si="2"/>
        <v>8/8</v>
      </c>
      <c r="P33" s="14"/>
      <c r="Q33" s="13"/>
      <c r="R33" s="14" t="str">
        <f t="shared" si="3"/>
        <v>Công nhận</v>
      </c>
    </row>
    <row r="34" spans="1:18" ht="30.75">
      <c r="A34" s="10">
        <f t="shared" si="4"/>
        <v>31</v>
      </c>
      <c r="B34" s="11" t="s">
        <v>67</v>
      </c>
      <c r="C34" s="10" t="s">
        <v>64</v>
      </c>
      <c r="D34" s="11" t="s">
        <v>110</v>
      </c>
      <c r="E34" s="12"/>
      <c r="F34" s="12"/>
      <c r="G34" s="12"/>
      <c r="H34" s="12"/>
      <c r="I34" s="14"/>
      <c r="J34" s="18"/>
      <c r="K34" s="14"/>
      <c r="L34" s="12">
        <v>8</v>
      </c>
      <c r="M34" s="12" t="s">
        <v>20</v>
      </c>
      <c r="N34" s="12">
        <v>8</v>
      </c>
      <c r="O34" s="12" t="str">
        <f t="shared" si="2"/>
        <v>8/8</v>
      </c>
      <c r="P34" s="14"/>
      <c r="Q34" s="13"/>
      <c r="R34" s="14" t="str">
        <f t="shared" si="3"/>
        <v>Công nhận</v>
      </c>
    </row>
    <row r="35" spans="1:18" ht="62.25">
      <c r="A35" s="10">
        <f t="shared" si="4"/>
        <v>32</v>
      </c>
      <c r="B35" s="11" t="s">
        <v>65</v>
      </c>
      <c r="C35" s="10" t="s">
        <v>64</v>
      </c>
      <c r="D35" s="11" t="s">
        <v>111</v>
      </c>
      <c r="E35" s="12">
        <v>8</v>
      </c>
      <c r="F35" s="12" t="s">
        <v>20</v>
      </c>
      <c r="G35" s="12">
        <v>8</v>
      </c>
      <c r="H35" s="12" t="str">
        <f t="shared" si="0"/>
        <v>8/8</v>
      </c>
      <c r="I35" s="14"/>
      <c r="J35" s="18"/>
      <c r="K35" s="14" t="str">
        <f t="shared" si="1"/>
        <v>Công nhận</v>
      </c>
      <c r="L35" s="12">
        <v>8</v>
      </c>
      <c r="M35" s="12" t="s">
        <v>20</v>
      </c>
      <c r="N35" s="12">
        <v>8</v>
      </c>
      <c r="O35" s="12" t="str">
        <f t="shared" si="2"/>
        <v>8/8</v>
      </c>
      <c r="P35" s="14"/>
      <c r="Q35" s="13"/>
      <c r="R35" s="14" t="str">
        <f t="shared" si="3"/>
        <v>Công nhận</v>
      </c>
    </row>
    <row r="36" spans="1:18" ht="30.75">
      <c r="A36" s="10">
        <f t="shared" si="4"/>
        <v>33</v>
      </c>
      <c r="B36" s="11" t="s">
        <v>35</v>
      </c>
      <c r="C36" s="10" t="s">
        <v>64</v>
      </c>
      <c r="D36" s="11" t="s">
        <v>112</v>
      </c>
      <c r="E36" s="12">
        <v>8</v>
      </c>
      <c r="F36" s="12" t="s">
        <v>20</v>
      </c>
      <c r="G36" s="12">
        <v>8</v>
      </c>
      <c r="H36" s="12" t="str">
        <f t="shared" si="0"/>
        <v>8/8</v>
      </c>
      <c r="I36" s="14"/>
      <c r="J36" s="18"/>
      <c r="K36" s="14" t="str">
        <f t="shared" si="1"/>
        <v>Công nhận</v>
      </c>
      <c r="L36" s="12">
        <v>8</v>
      </c>
      <c r="M36" s="12" t="s">
        <v>20</v>
      </c>
      <c r="N36" s="12">
        <v>8</v>
      </c>
      <c r="O36" s="12" t="str">
        <f t="shared" si="2"/>
        <v>8/8</v>
      </c>
      <c r="P36" s="14"/>
      <c r="Q36" s="13"/>
      <c r="R36" s="14" t="str">
        <f t="shared" si="3"/>
        <v>Công nhận</v>
      </c>
    </row>
    <row r="37" spans="1:18" ht="30.75">
      <c r="A37" s="10">
        <f t="shared" si="4"/>
        <v>34</v>
      </c>
      <c r="B37" s="11" t="s">
        <v>66</v>
      </c>
      <c r="C37" s="10" t="s">
        <v>64</v>
      </c>
      <c r="D37" s="11" t="s">
        <v>113</v>
      </c>
      <c r="E37" s="12">
        <v>8</v>
      </c>
      <c r="F37" s="12" t="s">
        <v>20</v>
      </c>
      <c r="G37" s="12">
        <v>8</v>
      </c>
      <c r="H37" s="12" t="str">
        <f t="shared" si="0"/>
        <v>8/8</v>
      </c>
      <c r="I37" s="14"/>
      <c r="J37" s="18"/>
      <c r="K37" s="14" t="str">
        <f t="shared" si="1"/>
        <v>Công nhận</v>
      </c>
      <c r="L37" s="12">
        <v>8</v>
      </c>
      <c r="M37" s="12" t="s">
        <v>20</v>
      </c>
      <c r="N37" s="12">
        <v>8</v>
      </c>
      <c r="O37" s="12" t="str">
        <f t="shared" si="2"/>
        <v>8/8</v>
      </c>
      <c r="P37" s="14"/>
      <c r="Q37" s="13"/>
      <c r="R37" s="14" t="str">
        <f t="shared" si="3"/>
        <v>Công nhận</v>
      </c>
    </row>
    <row r="38" spans="1:18" ht="30.75">
      <c r="A38" s="10">
        <f t="shared" si="4"/>
        <v>35</v>
      </c>
      <c r="B38" s="11" t="s">
        <v>114</v>
      </c>
      <c r="C38" s="10" t="s">
        <v>64</v>
      </c>
      <c r="D38" s="11" t="s">
        <v>115</v>
      </c>
      <c r="E38" s="12">
        <v>8</v>
      </c>
      <c r="F38" s="12" t="s">
        <v>20</v>
      </c>
      <c r="G38" s="12">
        <v>8</v>
      </c>
      <c r="H38" s="12" t="str">
        <f t="shared" si="0"/>
        <v>8/8</v>
      </c>
      <c r="I38" s="14"/>
      <c r="J38" s="18"/>
      <c r="K38" s="14" t="str">
        <f t="shared" si="1"/>
        <v>Công nhận</v>
      </c>
      <c r="L38" s="12">
        <v>8</v>
      </c>
      <c r="M38" s="12" t="s">
        <v>20</v>
      </c>
      <c r="N38" s="12">
        <v>8</v>
      </c>
      <c r="O38" s="12" t="str">
        <f t="shared" si="2"/>
        <v>8/8</v>
      </c>
      <c r="P38" s="14"/>
      <c r="Q38" s="13"/>
      <c r="R38" s="14" t="str">
        <f t="shared" si="3"/>
        <v>Công nhận</v>
      </c>
    </row>
    <row r="39" spans="1:18" ht="30.75">
      <c r="A39" s="10">
        <f t="shared" si="4"/>
        <v>36</v>
      </c>
      <c r="B39" s="11" t="s">
        <v>133</v>
      </c>
      <c r="C39" s="10" t="s">
        <v>134</v>
      </c>
      <c r="D39" s="11" t="s">
        <v>147</v>
      </c>
      <c r="E39" s="12"/>
      <c r="F39" s="12"/>
      <c r="G39" s="12"/>
      <c r="H39" s="12"/>
      <c r="I39" s="14"/>
      <c r="J39" s="18"/>
      <c r="K39" s="14"/>
      <c r="L39" s="12">
        <v>8</v>
      </c>
      <c r="M39" s="12" t="s">
        <v>20</v>
      </c>
      <c r="N39" s="12">
        <v>8</v>
      </c>
      <c r="O39" s="12" t="str">
        <f t="shared" si="2"/>
        <v>8/8</v>
      </c>
      <c r="P39" s="14"/>
      <c r="Q39" s="13"/>
      <c r="R39" s="14" t="str">
        <f t="shared" si="3"/>
        <v>Công nhận</v>
      </c>
    </row>
    <row r="40" spans="1:19" ht="30.75">
      <c r="A40" s="10">
        <f t="shared" si="4"/>
        <v>37</v>
      </c>
      <c r="B40" s="11" t="s">
        <v>53</v>
      </c>
      <c r="C40" s="10" t="s">
        <v>52</v>
      </c>
      <c r="D40" s="11" t="s">
        <v>116</v>
      </c>
      <c r="E40" s="12">
        <v>8</v>
      </c>
      <c r="F40" s="12" t="s">
        <v>20</v>
      </c>
      <c r="G40" s="12">
        <v>8</v>
      </c>
      <c r="H40" s="12" t="str">
        <f t="shared" si="0"/>
        <v>8/8</v>
      </c>
      <c r="I40" s="14"/>
      <c r="J40" s="18"/>
      <c r="K40" s="14" t="str">
        <f t="shared" si="1"/>
        <v>Công nhận</v>
      </c>
      <c r="L40" s="12">
        <v>0</v>
      </c>
      <c r="M40" s="12" t="s">
        <v>20</v>
      </c>
      <c r="N40" s="12">
        <v>8</v>
      </c>
      <c r="O40" s="12" t="str">
        <f t="shared" si="2"/>
        <v>0/8</v>
      </c>
      <c r="P40" s="14"/>
      <c r="Q40" s="13"/>
      <c r="R40" s="14" t="str">
        <f t="shared" si="3"/>
        <v>Không công nhận</v>
      </c>
      <c r="S40" s="11" t="s">
        <v>144</v>
      </c>
    </row>
    <row r="41" spans="1:18" ht="30.75">
      <c r="A41" s="10">
        <f t="shared" si="4"/>
        <v>38</v>
      </c>
      <c r="B41" s="11" t="s">
        <v>117</v>
      </c>
      <c r="C41" s="10" t="s">
        <v>52</v>
      </c>
      <c r="D41" s="11" t="s">
        <v>118</v>
      </c>
      <c r="E41" s="12"/>
      <c r="F41" s="12"/>
      <c r="G41" s="12"/>
      <c r="H41" s="12"/>
      <c r="I41" s="14"/>
      <c r="J41" s="18"/>
      <c r="K41" s="14"/>
      <c r="L41" s="12">
        <v>8</v>
      </c>
      <c r="M41" s="12" t="s">
        <v>20</v>
      </c>
      <c r="N41" s="12">
        <v>8</v>
      </c>
      <c r="O41" s="12" t="str">
        <f t="shared" si="2"/>
        <v>8/8</v>
      </c>
      <c r="P41" s="14"/>
      <c r="Q41" s="13"/>
      <c r="R41" s="14" t="str">
        <f t="shared" si="3"/>
        <v>Công nhận</v>
      </c>
    </row>
    <row r="42" spans="1:19" ht="30.75">
      <c r="A42" s="10">
        <f t="shared" si="4"/>
        <v>39</v>
      </c>
      <c r="B42" s="11" t="s">
        <v>46</v>
      </c>
      <c r="C42" s="10" t="s">
        <v>45</v>
      </c>
      <c r="D42" s="11" t="s">
        <v>47</v>
      </c>
      <c r="E42" s="12"/>
      <c r="F42" s="12"/>
      <c r="G42" s="12"/>
      <c r="H42" s="12"/>
      <c r="I42" s="14"/>
      <c r="J42" s="18"/>
      <c r="K42" s="14"/>
      <c r="L42" s="12">
        <v>8</v>
      </c>
      <c r="M42" s="12" t="s">
        <v>20</v>
      </c>
      <c r="N42" s="12">
        <v>8</v>
      </c>
      <c r="O42" s="12" t="str">
        <f t="shared" si="2"/>
        <v>8/8</v>
      </c>
      <c r="P42" s="14"/>
      <c r="Q42" s="13"/>
      <c r="R42" s="14" t="str">
        <f t="shared" si="3"/>
        <v>Công nhận</v>
      </c>
      <c r="S42" s="11" t="s">
        <v>143</v>
      </c>
    </row>
    <row r="43" spans="1:18" ht="30.75">
      <c r="A43" s="10">
        <f t="shared" si="4"/>
        <v>40</v>
      </c>
      <c r="B43" s="11" t="s">
        <v>26</v>
      </c>
      <c r="C43" s="10" t="s">
        <v>45</v>
      </c>
      <c r="D43" s="11" t="s">
        <v>119</v>
      </c>
      <c r="E43" s="12"/>
      <c r="F43" s="12"/>
      <c r="G43" s="12"/>
      <c r="H43" s="12"/>
      <c r="I43" s="14"/>
      <c r="J43" s="18"/>
      <c r="K43" s="14"/>
      <c r="L43" s="12">
        <v>8</v>
      </c>
      <c r="M43" s="12" t="s">
        <v>20</v>
      </c>
      <c r="N43" s="12">
        <v>8</v>
      </c>
      <c r="O43" s="12" t="str">
        <f t="shared" si="2"/>
        <v>8/8</v>
      </c>
      <c r="P43" s="14"/>
      <c r="Q43" s="13"/>
      <c r="R43" s="14" t="str">
        <f t="shared" si="3"/>
        <v>Công nhận</v>
      </c>
    </row>
    <row r="44" spans="1:18" ht="30.75">
      <c r="A44" s="10">
        <f t="shared" si="4"/>
        <v>41</v>
      </c>
      <c r="B44" s="11" t="s">
        <v>120</v>
      </c>
      <c r="C44" s="10" t="s">
        <v>45</v>
      </c>
      <c r="D44" s="11" t="s">
        <v>121</v>
      </c>
      <c r="E44" s="12"/>
      <c r="F44" s="12"/>
      <c r="G44" s="12"/>
      <c r="H44" s="12"/>
      <c r="I44" s="14"/>
      <c r="J44" s="18"/>
      <c r="K44" s="14"/>
      <c r="L44" s="12">
        <v>8</v>
      </c>
      <c r="M44" s="12" t="s">
        <v>20</v>
      </c>
      <c r="N44" s="12">
        <v>8</v>
      </c>
      <c r="O44" s="12" t="str">
        <f t="shared" si="2"/>
        <v>8/8</v>
      </c>
      <c r="P44" s="14"/>
      <c r="Q44" s="13"/>
      <c r="R44" s="14" t="str">
        <f t="shared" si="3"/>
        <v>Công nhận</v>
      </c>
    </row>
    <row r="45" spans="1:18" ht="30.75">
      <c r="A45" s="10">
        <f t="shared" si="4"/>
        <v>42</v>
      </c>
      <c r="B45" s="11" t="s">
        <v>122</v>
      </c>
      <c r="C45" s="10" t="s">
        <v>45</v>
      </c>
      <c r="D45" s="11" t="s">
        <v>123</v>
      </c>
      <c r="E45" s="12"/>
      <c r="F45" s="12"/>
      <c r="G45" s="12"/>
      <c r="H45" s="12"/>
      <c r="I45" s="14"/>
      <c r="J45" s="18"/>
      <c r="K45" s="14"/>
      <c r="L45" s="12">
        <v>8</v>
      </c>
      <c r="M45" s="12" t="s">
        <v>20</v>
      </c>
      <c r="N45" s="12">
        <v>8</v>
      </c>
      <c r="O45" s="12" t="str">
        <f t="shared" si="2"/>
        <v>8/8</v>
      </c>
      <c r="P45" s="14"/>
      <c r="Q45" s="13"/>
      <c r="R45" s="14" t="str">
        <f t="shared" si="3"/>
        <v>Công nhận</v>
      </c>
    </row>
    <row r="46" spans="1:18" ht="30.75">
      <c r="A46" s="10">
        <f t="shared" si="4"/>
        <v>43</v>
      </c>
      <c r="B46" s="11" t="s">
        <v>58</v>
      </c>
      <c r="C46" s="10" t="s">
        <v>59</v>
      </c>
      <c r="D46" s="11" t="s">
        <v>124</v>
      </c>
      <c r="E46" s="12"/>
      <c r="F46" s="12"/>
      <c r="G46" s="12"/>
      <c r="H46" s="12"/>
      <c r="I46" s="14"/>
      <c r="J46" s="18"/>
      <c r="K46" s="14"/>
      <c r="L46" s="12">
        <v>8</v>
      </c>
      <c r="M46" s="12" t="s">
        <v>20</v>
      </c>
      <c r="N46" s="12">
        <v>8</v>
      </c>
      <c r="O46" s="12" t="str">
        <f t="shared" si="2"/>
        <v>8/8</v>
      </c>
      <c r="P46" s="14"/>
      <c r="Q46" s="13"/>
      <c r="R46" s="14" t="str">
        <f t="shared" si="3"/>
        <v>Công nhận</v>
      </c>
    </row>
    <row r="47" spans="1:18" ht="30.75">
      <c r="A47" s="10">
        <f t="shared" si="4"/>
        <v>44</v>
      </c>
      <c r="B47" s="11" t="s">
        <v>33</v>
      </c>
      <c r="C47" s="10" t="s">
        <v>62</v>
      </c>
      <c r="D47" s="11" t="s">
        <v>125</v>
      </c>
      <c r="E47" s="12"/>
      <c r="F47" s="12"/>
      <c r="G47" s="12"/>
      <c r="H47" s="12"/>
      <c r="I47" s="14"/>
      <c r="J47" s="18"/>
      <c r="K47" s="14"/>
      <c r="L47" s="12">
        <v>8</v>
      </c>
      <c r="M47" s="12" t="s">
        <v>20</v>
      </c>
      <c r="N47" s="12">
        <v>8</v>
      </c>
      <c r="O47" s="12" t="str">
        <f t="shared" si="2"/>
        <v>8/8</v>
      </c>
      <c r="P47" s="14"/>
      <c r="Q47" s="13"/>
      <c r="R47" s="14" t="str">
        <f t="shared" si="3"/>
        <v>Công nhận</v>
      </c>
    </row>
    <row r="48" spans="1:18" ht="30.75">
      <c r="A48" s="10">
        <f t="shared" si="4"/>
        <v>45</v>
      </c>
      <c r="B48" s="11" t="s">
        <v>60</v>
      </c>
      <c r="C48" s="10" t="s">
        <v>61</v>
      </c>
      <c r="D48" s="11" t="s">
        <v>126</v>
      </c>
      <c r="E48" s="12"/>
      <c r="F48" s="12"/>
      <c r="G48" s="12"/>
      <c r="H48" s="12"/>
      <c r="I48" s="14"/>
      <c r="J48" s="18"/>
      <c r="K48" s="14"/>
      <c r="L48" s="12">
        <v>0</v>
      </c>
      <c r="M48" s="12" t="s">
        <v>20</v>
      </c>
      <c r="N48" s="12">
        <v>8</v>
      </c>
      <c r="O48" s="12" t="str">
        <f t="shared" si="2"/>
        <v>0/8</v>
      </c>
      <c r="P48" s="14"/>
      <c r="Q48" s="13"/>
      <c r="R48" s="14" t="str">
        <f t="shared" si="3"/>
        <v>Không công nhận</v>
      </c>
    </row>
    <row r="49" spans="1:19" ht="46.5" customHeight="1">
      <c r="A49" s="10">
        <f t="shared" si="4"/>
        <v>46</v>
      </c>
      <c r="B49" s="11" t="s">
        <v>54</v>
      </c>
      <c r="C49" s="10" t="s">
        <v>55</v>
      </c>
      <c r="D49" s="11" t="s">
        <v>148</v>
      </c>
      <c r="E49" s="12"/>
      <c r="F49" s="12"/>
      <c r="G49" s="12"/>
      <c r="H49" s="12"/>
      <c r="I49" s="14"/>
      <c r="J49" s="18"/>
      <c r="K49" s="14"/>
      <c r="L49" s="12">
        <v>8</v>
      </c>
      <c r="M49" s="12" t="s">
        <v>20</v>
      </c>
      <c r="N49" s="12">
        <v>8</v>
      </c>
      <c r="O49" s="12" t="str">
        <f t="shared" si="2"/>
        <v>8/8</v>
      </c>
      <c r="P49" s="14"/>
      <c r="Q49" s="13"/>
      <c r="R49" s="14" t="str">
        <f t="shared" si="3"/>
        <v>Công nhận</v>
      </c>
      <c r="S49" s="11" t="s">
        <v>145</v>
      </c>
    </row>
    <row r="50" spans="1:18" ht="15">
      <c r="A50" s="10">
        <f t="shared" si="4"/>
        <v>47</v>
      </c>
      <c r="B50" s="11" t="s">
        <v>56</v>
      </c>
      <c r="C50" s="10" t="s">
        <v>57</v>
      </c>
      <c r="D50" s="11" t="s">
        <v>128</v>
      </c>
      <c r="E50" s="12"/>
      <c r="F50" s="12"/>
      <c r="G50" s="12"/>
      <c r="H50" s="12"/>
      <c r="I50" s="14"/>
      <c r="J50" s="18"/>
      <c r="K50" s="14"/>
      <c r="L50" s="12">
        <v>8</v>
      </c>
      <c r="M50" s="12" t="s">
        <v>20</v>
      </c>
      <c r="N50" s="14">
        <v>8</v>
      </c>
      <c r="O50" s="12" t="str">
        <f t="shared" si="2"/>
        <v>8/8</v>
      </c>
      <c r="P50" s="19"/>
      <c r="Q50" s="19"/>
      <c r="R50" s="14" t="str">
        <f t="shared" si="3"/>
        <v>Công nhận</v>
      </c>
    </row>
    <row r="51" spans="1:21" ht="30.75">
      <c r="A51" s="10">
        <f t="shared" si="4"/>
        <v>48</v>
      </c>
      <c r="B51" s="11" t="s">
        <v>29</v>
      </c>
      <c r="C51" s="10" t="s">
        <v>30</v>
      </c>
      <c r="D51" s="11" t="s">
        <v>129</v>
      </c>
      <c r="E51" s="12"/>
      <c r="F51" s="12"/>
      <c r="G51" s="12"/>
      <c r="H51" s="12"/>
      <c r="I51" s="14"/>
      <c r="J51" s="18"/>
      <c r="K51" s="14"/>
      <c r="L51" s="12">
        <v>8</v>
      </c>
      <c r="M51" s="12" t="s">
        <v>20</v>
      </c>
      <c r="N51" s="14">
        <v>8</v>
      </c>
      <c r="O51" s="12" t="str">
        <f t="shared" si="2"/>
        <v>8/8</v>
      </c>
      <c r="P51" s="19"/>
      <c r="Q51" s="19"/>
      <c r="R51" s="14" t="str">
        <f t="shared" si="3"/>
        <v>Công nhận</v>
      </c>
      <c r="S51" s="11" t="s">
        <v>146</v>
      </c>
      <c r="U51" s="1">
        <f>7*2/3</f>
        <v>4.666666666666667</v>
      </c>
    </row>
  </sheetData>
  <sheetProtection/>
  <mergeCells count="2">
    <mergeCell ref="A1:D1"/>
    <mergeCell ref="A2:D2"/>
  </mergeCells>
  <printOptions/>
  <pageMargins left="0.35433070866141736" right="0.2755905511811024" top="0.7874015748031497" bottom="0.3937007874015748" header="0.2362204724409449"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48"/>
  <sheetViews>
    <sheetView tabSelected="1" zoomScale="85" zoomScaleNormal="85" zoomScaleSheetLayoutView="100" zoomScalePageLayoutView="0" workbookViewId="0" topLeftCell="A1">
      <selection activeCell="A2" sqref="A2:D2"/>
    </sheetView>
  </sheetViews>
  <sheetFormatPr defaultColWidth="9.140625" defaultRowHeight="12.75"/>
  <cols>
    <col min="1" max="1" width="6.28125" style="3" customWidth="1"/>
    <col min="2" max="2" width="22.421875" style="5" customWidth="1"/>
    <col min="3" max="3" width="28.00390625" style="3" customWidth="1"/>
    <col min="4" max="4" width="86.00390625" style="4" customWidth="1"/>
    <col min="5" max="8" width="14.57421875" style="1" hidden="1" customWidth="1"/>
    <col min="9" max="9" width="14.140625" style="1" hidden="1" customWidth="1"/>
    <col min="10" max="10" width="13.28125" style="1" hidden="1" customWidth="1"/>
    <col min="11" max="11" width="20.7109375" style="1" hidden="1" customWidth="1"/>
    <col min="12" max="12" width="11.7109375" style="1" hidden="1" customWidth="1"/>
    <col min="13" max="13" width="8.57421875" style="1" hidden="1" customWidth="1"/>
    <col min="14" max="15" width="0" style="1" hidden="1" customWidth="1"/>
    <col min="16" max="16" width="10.140625" style="1" hidden="1" customWidth="1"/>
    <col min="17" max="17" width="0" style="1" hidden="1" customWidth="1"/>
    <col min="18" max="18" width="20.28125" style="1" hidden="1" customWidth="1"/>
    <col min="19" max="16384" width="9.140625" style="1" customWidth="1"/>
  </cols>
  <sheetData>
    <row r="1" spans="1:4" ht="20.25">
      <c r="A1" s="20" t="s">
        <v>149</v>
      </c>
      <c r="B1" s="20"/>
      <c r="C1" s="20"/>
      <c r="D1" s="20"/>
    </row>
    <row r="2" spans="1:4" ht="18.75" customHeight="1">
      <c r="A2" s="21" t="s">
        <v>152</v>
      </c>
      <c r="B2" s="21"/>
      <c r="C2" s="21"/>
      <c r="D2" s="21"/>
    </row>
    <row r="3" spans="1:18" s="2" customFormat="1" ht="37.5" customHeight="1">
      <c r="A3" s="7" t="s">
        <v>4</v>
      </c>
      <c r="B3" s="7" t="s">
        <v>69</v>
      </c>
      <c r="C3" s="7" t="s">
        <v>0</v>
      </c>
      <c r="D3" s="7" t="s">
        <v>68</v>
      </c>
      <c r="E3" s="8" t="s">
        <v>17</v>
      </c>
      <c r="F3" s="8" t="s">
        <v>19</v>
      </c>
      <c r="G3" s="8" t="s">
        <v>18</v>
      </c>
      <c r="H3" s="8" t="s">
        <v>21</v>
      </c>
      <c r="I3" s="17"/>
      <c r="J3" s="17"/>
      <c r="K3" s="7" t="s">
        <v>5</v>
      </c>
      <c r="L3" s="8" t="s">
        <v>17</v>
      </c>
      <c r="M3" s="8" t="s">
        <v>19</v>
      </c>
      <c r="N3" s="8" t="s">
        <v>18</v>
      </c>
      <c r="O3" s="8" t="s">
        <v>21</v>
      </c>
      <c r="P3" s="9"/>
      <c r="Q3" s="9"/>
      <c r="R3" s="7" t="s">
        <v>5</v>
      </c>
    </row>
    <row r="4" spans="1:18" ht="34.5" customHeight="1">
      <c r="A4" s="10">
        <v>1</v>
      </c>
      <c r="B4" s="11" t="s">
        <v>9</v>
      </c>
      <c r="C4" s="10" t="s">
        <v>6</v>
      </c>
      <c r="D4" s="11" t="s">
        <v>70</v>
      </c>
      <c r="E4" s="12">
        <v>8</v>
      </c>
      <c r="F4" s="12" t="s">
        <v>20</v>
      </c>
      <c r="G4" s="12">
        <v>8</v>
      </c>
      <c r="H4" s="12" t="str">
        <f aca="true" t="shared" si="0" ref="H4:H37">E4&amp;F4&amp;G4</f>
        <v>8/8</v>
      </c>
      <c r="I4" s="18" t="s">
        <v>2</v>
      </c>
      <c r="J4" s="18">
        <f>COUNTIF(K4:K48,"Công nhận")</f>
        <v>21</v>
      </c>
      <c r="K4" s="14" t="str">
        <f aca="true" t="shared" si="1" ref="K4:K37">IF(E4&gt;=6,"Công nhận","Không công nhận")</f>
        <v>Công nhận</v>
      </c>
      <c r="L4" s="12">
        <v>8</v>
      </c>
      <c r="M4" s="12" t="s">
        <v>20</v>
      </c>
      <c r="N4" s="12">
        <v>8</v>
      </c>
      <c r="O4" s="12" t="str">
        <f aca="true" t="shared" si="2" ref="O4:O48">L4&amp;M4&amp;N4</f>
        <v>8/8</v>
      </c>
      <c r="P4" s="13" t="s">
        <v>2</v>
      </c>
      <c r="Q4" s="13">
        <f>COUNTIF(R4:R48,"Công nhận")</f>
        <v>45</v>
      </c>
      <c r="R4" s="14" t="str">
        <f aca="true" t="shared" si="3" ref="R4:R48">IF(L4&gt;=6,"Công nhận","Không công nhận")</f>
        <v>Công nhận</v>
      </c>
    </row>
    <row r="5" spans="1:18" ht="51" customHeight="1">
      <c r="A5" s="10">
        <f>A4+1</f>
        <v>2</v>
      </c>
      <c r="B5" s="11" t="s">
        <v>16</v>
      </c>
      <c r="C5" s="10" t="s">
        <v>6</v>
      </c>
      <c r="D5" s="11" t="s">
        <v>71</v>
      </c>
      <c r="E5" s="12">
        <v>8</v>
      </c>
      <c r="F5" s="12" t="s">
        <v>20</v>
      </c>
      <c r="G5" s="12">
        <v>8</v>
      </c>
      <c r="H5" s="12" t="str">
        <f t="shared" si="0"/>
        <v>8/8</v>
      </c>
      <c r="I5" s="18" t="s">
        <v>3</v>
      </c>
      <c r="J5" s="18">
        <f>COUNTIF(K4:K48,"Không công nhận")</f>
        <v>0</v>
      </c>
      <c r="K5" s="14" t="str">
        <f t="shared" si="1"/>
        <v>Công nhận</v>
      </c>
      <c r="L5" s="12">
        <v>8</v>
      </c>
      <c r="M5" s="12" t="s">
        <v>20</v>
      </c>
      <c r="N5" s="12">
        <v>8</v>
      </c>
      <c r="O5" s="12" t="str">
        <f t="shared" si="2"/>
        <v>8/8</v>
      </c>
      <c r="P5" s="13" t="s">
        <v>3</v>
      </c>
      <c r="Q5" s="13">
        <f>COUNTIF(R4:R48,"Không công nhận")</f>
        <v>0</v>
      </c>
      <c r="R5" s="14" t="str">
        <f t="shared" si="3"/>
        <v>Công nhận</v>
      </c>
    </row>
    <row r="6" spans="1:18" ht="51" customHeight="1">
      <c r="A6" s="10">
        <f aca="true" t="shared" si="4" ref="A6:A48">A5+1</f>
        <v>3</v>
      </c>
      <c r="B6" s="11" t="s">
        <v>39</v>
      </c>
      <c r="C6" s="10" t="s">
        <v>40</v>
      </c>
      <c r="D6" s="11" t="s">
        <v>72</v>
      </c>
      <c r="E6" s="12"/>
      <c r="F6" s="12"/>
      <c r="G6" s="12"/>
      <c r="H6" s="12"/>
      <c r="I6" s="18"/>
      <c r="J6" s="18"/>
      <c r="K6" s="14"/>
      <c r="L6" s="12">
        <v>7</v>
      </c>
      <c r="M6" s="12" t="s">
        <v>20</v>
      </c>
      <c r="N6" s="12">
        <v>7</v>
      </c>
      <c r="O6" s="12" t="str">
        <f t="shared" si="2"/>
        <v>7/7</v>
      </c>
      <c r="P6" s="13"/>
      <c r="Q6" s="13"/>
      <c r="R6" s="14" t="str">
        <f t="shared" si="3"/>
        <v>Công nhận</v>
      </c>
    </row>
    <row r="7" spans="1:18" ht="51" customHeight="1">
      <c r="A7" s="10">
        <f t="shared" si="4"/>
        <v>4</v>
      </c>
      <c r="B7" s="11" t="s">
        <v>14</v>
      </c>
      <c r="C7" s="10" t="s">
        <v>42</v>
      </c>
      <c r="D7" s="11" t="s">
        <v>73</v>
      </c>
      <c r="E7" s="12">
        <v>8</v>
      </c>
      <c r="F7" s="12" t="s">
        <v>20</v>
      </c>
      <c r="G7" s="12">
        <v>8</v>
      </c>
      <c r="H7" s="12" t="str">
        <f t="shared" si="0"/>
        <v>8/8</v>
      </c>
      <c r="I7" s="18"/>
      <c r="J7" s="18"/>
      <c r="K7" s="14" t="str">
        <f t="shared" si="1"/>
        <v>Công nhận</v>
      </c>
      <c r="L7" s="12">
        <v>8</v>
      </c>
      <c r="M7" s="12" t="s">
        <v>20</v>
      </c>
      <c r="N7" s="12">
        <v>8</v>
      </c>
      <c r="O7" s="12" t="str">
        <f t="shared" si="2"/>
        <v>8/8</v>
      </c>
      <c r="P7" s="13"/>
      <c r="Q7" s="13"/>
      <c r="R7" s="14" t="str">
        <f t="shared" si="3"/>
        <v>Công nhận</v>
      </c>
    </row>
    <row r="8" spans="1:18" ht="51" customHeight="1">
      <c r="A8" s="10">
        <f t="shared" si="4"/>
        <v>5</v>
      </c>
      <c r="B8" s="11" t="s">
        <v>11</v>
      </c>
      <c r="C8" s="10" t="s">
        <v>38</v>
      </c>
      <c r="D8" s="11" t="s">
        <v>74</v>
      </c>
      <c r="E8" s="12">
        <v>8</v>
      </c>
      <c r="F8" s="12" t="s">
        <v>20</v>
      </c>
      <c r="G8" s="12">
        <v>8</v>
      </c>
      <c r="H8" s="12" t="str">
        <f t="shared" si="0"/>
        <v>8/8</v>
      </c>
      <c r="I8" s="18"/>
      <c r="J8" s="18"/>
      <c r="K8" s="14" t="str">
        <f t="shared" si="1"/>
        <v>Công nhận</v>
      </c>
      <c r="L8" s="12">
        <v>8</v>
      </c>
      <c r="M8" s="12" t="s">
        <v>20</v>
      </c>
      <c r="N8" s="12">
        <v>8</v>
      </c>
      <c r="O8" s="12" t="str">
        <f t="shared" si="2"/>
        <v>8/8</v>
      </c>
      <c r="P8" s="13"/>
      <c r="Q8" s="13"/>
      <c r="R8" s="14" t="str">
        <f t="shared" si="3"/>
        <v>Công nhận</v>
      </c>
    </row>
    <row r="9" spans="1:18" ht="30.75">
      <c r="A9" s="10">
        <f t="shared" si="4"/>
        <v>6</v>
      </c>
      <c r="B9" s="11" t="s">
        <v>27</v>
      </c>
      <c r="C9" s="10" t="s">
        <v>38</v>
      </c>
      <c r="D9" s="11" t="s">
        <v>75</v>
      </c>
      <c r="E9" s="12">
        <v>8</v>
      </c>
      <c r="F9" s="12" t="s">
        <v>20</v>
      </c>
      <c r="G9" s="12">
        <v>8</v>
      </c>
      <c r="H9" s="12" t="str">
        <f t="shared" si="0"/>
        <v>8/8</v>
      </c>
      <c r="I9" s="14"/>
      <c r="J9" s="18"/>
      <c r="K9" s="14" t="str">
        <f t="shared" si="1"/>
        <v>Công nhận</v>
      </c>
      <c r="L9" s="12">
        <v>8</v>
      </c>
      <c r="M9" s="12" t="s">
        <v>20</v>
      </c>
      <c r="N9" s="12">
        <v>8</v>
      </c>
      <c r="O9" s="12" t="str">
        <f t="shared" si="2"/>
        <v>8/8</v>
      </c>
      <c r="P9" s="14"/>
      <c r="Q9" s="13"/>
      <c r="R9" s="14" t="str">
        <f t="shared" si="3"/>
        <v>Công nhận</v>
      </c>
    </row>
    <row r="10" spans="1:18" ht="15">
      <c r="A10" s="10">
        <f t="shared" si="4"/>
        <v>7</v>
      </c>
      <c r="B10" s="11" t="s">
        <v>1</v>
      </c>
      <c r="C10" s="10" t="s">
        <v>8</v>
      </c>
      <c r="D10" s="11" t="s">
        <v>76</v>
      </c>
      <c r="E10" s="12"/>
      <c r="F10" s="12"/>
      <c r="G10" s="12"/>
      <c r="H10" s="12"/>
      <c r="I10" s="14"/>
      <c r="J10" s="18"/>
      <c r="K10" s="14"/>
      <c r="L10" s="12">
        <v>8</v>
      </c>
      <c r="M10" s="12" t="s">
        <v>20</v>
      </c>
      <c r="N10" s="12">
        <v>8</v>
      </c>
      <c r="O10" s="12" t="str">
        <f t="shared" si="2"/>
        <v>8/8</v>
      </c>
      <c r="P10" s="14"/>
      <c r="Q10" s="13"/>
      <c r="R10" s="14" t="str">
        <f t="shared" si="3"/>
        <v>Công nhận</v>
      </c>
    </row>
    <row r="11" spans="1:18" ht="30.75">
      <c r="A11" s="10">
        <f t="shared" si="4"/>
        <v>8</v>
      </c>
      <c r="B11" s="11" t="s">
        <v>36</v>
      </c>
      <c r="C11" s="10" t="s">
        <v>37</v>
      </c>
      <c r="D11" s="11" t="s">
        <v>77</v>
      </c>
      <c r="E11" s="12">
        <v>8</v>
      </c>
      <c r="F11" s="12" t="s">
        <v>20</v>
      </c>
      <c r="G11" s="12">
        <v>8</v>
      </c>
      <c r="H11" s="12" t="str">
        <f t="shared" si="0"/>
        <v>8/8</v>
      </c>
      <c r="I11" s="14"/>
      <c r="J11" s="18"/>
      <c r="K11" s="14" t="str">
        <f t="shared" si="1"/>
        <v>Công nhận</v>
      </c>
      <c r="L11" s="12">
        <v>8</v>
      </c>
      <c r="M11" s="12" t="s">
        <v>20</v>
      </c>
      <c r="N11" s="12">
        <v>8</v>
      </c>
      <c r="O11" s="12" t="str">
        <f t="shared" si="2"/>
        <v>8/8</v>
      </c>
      <c r="P11" s="14"/>
      <c r="Q11" s="13"/>
      <c r="R11" s="14" t="str">
        <f t="shared" si="3"/>
        <v>Công nhận</v>
      </c>
    </row>
    <row r="12" spans="1:18" ht="30.75">
      <c r="A12" s="10">
        <f t="shared" si="4"/>
        <v>9</v>
      </c>
      <c r="B12" s="11" t="s">
        <v>22</v>
      </c>
      <c r="C12" s="10" t="s">
        <v>25</v>
      </c>
      <c r="D12" s="11" t="s">
        <v>78</v>
      </c>
      <c r="E12" s="12">
        <v>7</v>
      </c>
      <c r="F12" s="12" t="s">
        <v>20</v>
      </c>
      <c r="G12" s="12">
        <v>7</v>
      </c>
      <c r="H12" s="12" t="str">
        <f t="shared" si="0"/>
        <v>7/7</v>
      </c>
      <c r="I12" s="14"/>
      <c r="J12" s="18"/>
      <c r="K12" s="14" t="str">
        <f t="shared" si="1"/>
        <v>Công nhận</v>
      </c>
      <c r="L12" s="12">
        <v>8</v>
      </c>
      <c r="M12" s="12" t="s">
        <v>20</v>
      </c>
      <c r="N12" s="12">
        <v>8</v>
      </c>
      <c r="O12" s="12" t="str">
        <f>L12&amp;M12&amp;N12</f>
        <v>8/8</v>
      </c>
      <c r="P12" s="14"/>
      <c r="Q12" s="13"/>
      <c r="R12" s="14" t="str">
        <f>IF(L12&gt;=6,"Công nhận","Không công nhận")</f>
        <v>Công nhận</v>
      </c>
    </row>
    <row r="13" spans="1:18" ht="30.75">
      <c r="A13" s="10">
        <f t="shared" si="4"/>
        <v>10</v>
      </c>
      <c r="B13" s="11" t="s">
        <v>82</v>
      </c>
      <c r="C13" s="10" t="s">
        <v>83</v>
      </c>
      <c r="D13" s="11" t="s">
        <v>84</v>
      </c>
      <c r="E13" s="12"/>
      <c r="F13" s="12"/>
      <c r="G13" s="12"/>
      <c r="H13" s="12"/>
      <c r="I13" s="14"/>
      <c r="J13" s="18"/>
      <c r="K13" s="14"/>
      <c r="L13" s="12">
        <v>8</v>
      </c>
      <c r="M13" s="12" t="s">
        <v>20</v>
      </c>
      <c r="N13" s="12">
        <v>8</v>
      </c>
      <c r="O13" s="12" t="str">
        <f t="shared" si="2"/>
        <v>8/8</v>
      </c>
      <c r="P13" s="14"/>
      <c r="Q13" s="13"/>
      <c r="R13" s="14" t="str">
        <f t="shared" si="3"/>
        <v>Công nhận</v>
      </c>
    </row>
    <row r="14" spans="1:18" ht="30.75">
      <c r="A14" s="10">
        <f t="shared" si="4"/>
        <v>11</v>
      </c>
      <c r="B14" s="11" t="s">
        <v>85</v>
      </c>
      <c r="C14" s="10" t="s">
        <v>10</v>
      </c>
      <c r="D14" s="11" t="s">
        <v>86</v>
      </c>
      <c r="E14" s="12"/>
      <c r="F14" s="12"/>
      <c r="G14" s="12"/>
      <c r="H14" s="12"/>
      <c r="I14" s="14"/>
      <c r="J14" s="18"/>
      <c r="K14" s="14"/>
      <c r="L14" s="12">
        <v>8</v>
      </c>
      <c r="M14" s="12" t="s">
        <v>20</v>
      </c>
      <c r="N14" s="12">
        <v>8</v>
      </c>
      <c r="O14" s="12" t="str">
        <f t="shared" si="2"/>
        <v>8/8</v>
      </c>
      <c r="P14" s="14"/>
      <c r="Q14" s="13"/>
      <c r="R14" s="14" t="str">
        <f t="shared" si="3"/>
        <v>Công nhận</v>
      </c>
    </row>
    <row r="15" spans="1:18" ht="25.5" customHeight="1">
      <c r="A15" s="10">
        <f t="shared" si="4"/>
        <v>12</v>
      </c>
      <c r="B15" s="11" t="s">
        <v>13</v>
      </c>
      <c r="C15" s="10" t="s">
        <v>10</v>
      </c>
      <c r="D15" s="11" t="s">
        <v>87</v>
      </c>
      <c r="E15" s="12"/>
      <c r="F15" s="12"/>
      <c r="G15" s="12"/>
      <c r="H15" s="12"/>
      <c r="I15" s="14"/>
      <c r="J15" s="18"/>
      <c r="K15" s="14"/>
      <c r="L15" s="12">
        <v>8</v>
      </c>
      <c r="M15" s="12" t="s">
        <v>20</v>
      </c>
      <c r="N15" s="12">
        <v>8</v>
      </c>
      <c r="O15" s="12" t="str">
        <f t="shared" si="2"/>
        <v>8/8</v>
      </c>
      <c r="P15" s="14"/>
      <c r="Q15" s="13"/>
      <c r="R15" s="14" t="str">
        <f t="shared" si="3"/>
        <v>Công nhận</v>
      </c>
    </row>
    <row r="16" spans="1:18" ht="24.75" customHeight="1">
      <c r="A16" s="10">
        <f t="shared" si="4"/>
        <v>13</v>
      </c>
      <c r="B16" s="11" t="s">
        <v>7</v>
      </c>
      <c r="C16" s="10" t="s">
        <v>15</v>
      </c>
      <c r="D16" s="11" t="s">
        <v>88</v>
      </c>
      <c r="E16" s="12"/>
      <c r="F16" s="12"/>
      <c r="G16" s="12"/>
      <c r="H16" s="12"/>
      <c r="I16" s="14"/>
      <c r="J16" s="18"/>
      <c r="K16" s="14"/>
      <c r="L16" s="12">
        <v>8</v>
      </c>
      <c r="M16" s="12" t="s">
        <v>20</v>
      </c>
      <c r="N16" s="12">
        <v>8</v>
      </c>
      <c r="O16" s="12" t="str">
        <f t="shared" si="2"/>
        <v>8/8</v>
      </c>
      <c r="P16" s="14"/>
      <c r="Q16" s="13"/>
      <c r="R16" s="14" t="str">
        <f t="shared" si="3"/>
        <v>Công nhận</v>
      </c>
    </row>
    <row r="17" spans="1:18" ht="30.75">
      <c r="A17" s="10">
        <f t="shared" si="4"/>
        <v>14</v>
      </c>
      <c r="B17" s="11" t="s">
        <v>12</v>
      </c>
      <c r="C17" s="10" t="s">
        <v>10</v>
      </c>
      <c r="D17" s="11" t="s">
        <v>89</v>
      </c>
      <c r="E17" s="12"/>
      <c r="F17" s="12"/>
      <c r="G17" s="12"/>
      <c r="H17" s="12"/>
      <c r="I17" s="14"/>
      <c r="J17" s="18"/>
      <c r="K17" s="14"/>
      <c r="L17" s="12">
        <v>7</v>
      </c>
      <c r="M17" s="12" t="s">
        <v>20</v>
      </c>
      <c r="N17" s="12">
        <v>7</v>
      </c>
      <c r="O17" s="12" t="str">
        <f t="shared" si="2"/>
        <v>7/7</v>
      </c>
      <c r="P17" s="14"/>
      <c r="Q17" s="13"/>
      <c r="R17" s="14" t="str">
        <f t="shared" si="3"/>
        <v>Công nhận</v>
      </c>
    </row>
    <row r="18" spans="1:18" ht="36.75" customHeight="1">
      <c r="A18" s="10">
        <f t="shared" si="4"/>
        <v>15</v>
      </c>
      <c r="B18" s="11" t="s">
        <v>23</v>
      </c>
      <c r="C18" s="10" t="s">
        <v>24</v>
      </c>
      <c r="D18" s="11" t="s">
        <v>90</v>
      </c>
      <c r="E18" s="12">
        <v>8</v>
      </c>
      <c r="F18" s="12" t="s">
        <v>20</v>
      </c>
      <c r="G18" s="12">
        <v>8</v>
      </c>
      <c r="H18" s="12" t="str">
        <f t="shared" si="0"/>
        <v>8/8</v>
      </c>
      <c r="I18" s="14"/>
      <c r="J18" s="18"/>
      <c r="K18" s="14" t="str">
        <f t="shared" si="1"/>
        <v>Công nhận</v>
      </c>
      <c r="L18" s="12">
        <v>7</v>
      </c>
      <c r="M18" s="12" t="s">
        <v>20</v>
      </c>
      <c r="N18" s="12">
        <v>7</v>
      </c>
      <c r="O18" s="12" t="str">
        <f t="shared" si="2"/>
        <v>7/7</v>
      </c>
      <c r="P18" s="14"/>
      <c r="Q18" s="13"/>
      <c r="R18" s="14" t="str">
        <f t="shared" si="3"/>
        <v>Công nhận</v>
      </c>
    </row>
    <row r="19" spans="1:18" ht="54" customHeight="1">
      <c r="A19" s="10">
        <f t="shared" si="4"/>
        <v>16</v>
      </c>
      <c r="B19" s="11" t="s">
        <v>91</v>
      </c>
      <c r="C19" s="10" t="s">
        <v>24</v>
      </c>
      <c r="D19" s="11" t="s">
        <v>92</v>
      </c>
      <c r="E19" s="12">
        <v>8</v>
      </c>
      <c r="F19" s="12" t="s">
        <v>20</v>
      </c>
      <c r="G19" s="12">
        <v>8</v>
      </c>
      <c r="H19" s="12" t="str">
        <f t="shared" si="0"/>
        <v>8/8</v>
      </c>
      <c r="I19" s="14"/>
      <c r="J19" s="18"/>
      <c r="K19" s="14" t="str">
        <f t="shared" si="1"/>
        <v>Công nhận</v>
      </c>
      <c r="L19" s="12">
        <v>8</v>
      </c>
      <c r="M19" s="12" t="s">
        <v>20</v>
      </c>
      <c r="N19" s="12">
        <v>8</v>
      </c>
      <c r="O19" s="12" t="str">
        <f t="shared" si="2"/>
        <v>8/8</v>
      </c>
      <c r="P19" s="14"/>
      <c r="Q19" s="13"/>
      <c r="R19" s="14" t="str">
        <f t="shared" si="3"/>
        <v>Công nhận</v>
      </c>
    </row>
    <row r="20" spans="1:18" ht="25.5" customHeight="1">
      <c r="A20" s="10">
        <f t="shared" si="4"/>
        <v>17</v>
      </c>
      <c r="B20" s="11" t="s">
        <v>93</v>
      </c>
      <c r="C20" s="10" t="s">
        <v>24</v>
      </c>
      <c r="D20" s="11" t="s">
        <v>94</v>
      </c>
      <c r="E20" s="12">
        <v>7</v>
      </c>
      <c r="F20" s="12" t="s">
        <v>20</v>
      </c>
      <c r="G20" s="12">
        <v>7</v>
      </c>
      <c r="H20" s="12" t="str">
        <f t="shared" si="0"/>
        <v>7/7</v>
      </c>
      <c r="I20" s="14"/>
      <c r="J20" s="18"/>
      <c r="K20" s="14" t="str">
        <f t="shared" si="1"/>
        <v>Công nhận</v>
      </c>
      <c r="L20" s="12">
        <v>8</v>
      </c>
      <c r="M20" s="12" t="s">
        <v>20</v>
      </c>
      <c r="N20" s="12">
        <v>8</v>
      </c>
      <c r="O20" s="12" t="str">
        <f t="shared" si="2"/>
        <v>8/8</v>
      </c>
      <c r="P20" s="14"/>
      <c r="Q20" s="13"/>
      <c r="R20" s="14" t="str">
        <f t="shared" si="3"/>
        <v>Công nhận</v>
      </c>
    </row>
    <row r="21" spans="1:18" ht="36" customHeight="1">
      <c r="A21" s="10">
        <f t="shared" si="4"/>
        <v>18</v>
      </c>
      <c r="B21" s="11" t="s">
        <v>31</v>
      </c>
      <c r="C21" s="10" t="s">
        <v>41</v>
      </c>
      <c r="D21" s="11" t="s">
        <v>95</v>
      </c>
      <c r="E21" s="12">
        <v>8</v>
      </c>
      <c r="F21" s="12" t="s">
        <v>20</v>
      </c>
      <c r="G21" s="12">
        <v>8</v>
      </c>
      <c r="H21" s="12" t="str">
        <f t="shared" si="0"/>
        <v>8/8</v>
      </c>
      <c r="I21" s="14"/>
      <c r="J21" s="18"/>
      <c r="K21" s="14" t="str">
        <f t="shared" si="1"/>
        <v>Công nhận</v>
      </c>
      <c r="L21" s="12">
        <v>8</v>
      </c>
      <c r="M21" s="12" t="s">
        <v>20</v>
      </c>
      <c r="N21" s="12">
        <v>8</v>
      </c>
      <c r="O21" s="12" t="str">
        <f t="shared" si="2"/>
        <v>8/8</v>
      </c>
      <c r="P21" s="14"/>
      <c r="Q21" s="13"/>
      <c r="R21" s="14" t="str">
        <f t="shared" si="3"/>
        <v>Công nhận</v>
      </c>
    </row>
    <row r="22" spans="1:18" ht="30.75">
      <c r="A22" s="10">
        <f t="shared" si="4"/>
        <v>19</v>
      </c>
      <c r="B22" s="11" t="s">
        <v>96</v>
      </c>
      <c r="C22" s="10" t="s">
        <v>49</v>
      </c>
      <c r="D22" s="11" t="s">
        <v>97</v>
      </c>
      <c r="E22" s="12">
        <v>8</v>
      </c>
      <c r="F22" s="12" t="s">
        <v>20</v>
      </c>
      <c r="G22" s="12">
        <v>8</v>
      </c>
      <c r="H22" s="12" t="str">
        <f t="shared" si="0"/>
        <v>8/8</v>
      </c>
      <c r="I22" s="14"/>
      <c r="J22" s="18"/>
      <c r="K22" s="14" t="str">
        <f t="shared" si="1"/>
        <v>Công nhận</v>
      </c>
      <c r="L22" s="12">
        <v>7</v>
      </c>
      <c r="M22" s="12" t="s">
        <v>20</v>
      </c>
      <c r="N22" s="12">
        <v>7</v>
      </c>
      <c r="O22" s="12" t="str">
        <f t="shared" si="2"/>
        <v>7/7</v>
      </c>
      <c r="P22" s="14"/>
      <c r="Q22" s="13"/>
      <c r="R22" s="14" t="str">
        <f t="shared" si="3"/>
        <v>Công nhận</v>
      </c>
    </row>
    <row r="23" spans="1:18" ht="30.75">
      <c r="A23" s="10">
        <f t="shared" si="4"/>
        <v>20</v>
      </c>
      <c r="B23" s="11" t="s">
        <v>48</v>
      </c>
      <c r="C23" s="10" t="s">
        <v>49</v>
      </c>
      <c r="D23" s="11" t="s">
        <v>137</v>
      </c>
      <c r="E23" s="12">
        <v>7</v>
      </c>
      <c r="F23" s="12" t="s">
        <v>20</v>
      </c>
      <c r="G23" s="12">
        <v>7</v>
      </c>
      <c r="H23" s="12" t="str">
        <f t="shared" si="0"/>
        <v>7/7</v>
      </c>
      <c r="I23" s="14"/>
      <c r="J23" s="18"/>
      <c r="K23" s="14" t="str">
        <f t="shared" si="1"/>
        <v>Công nhận</v>
      </c>
      <c r="L23" s="12">
        <v>8</v>
      </c>
      <c r="M23" s="12" t="s">
        <v>20</v>
      </c>
      <c r="N23" s="12">
        <v>8</v>
      </c>
      <c r="O23" s="12" t="str">
        <f t="shared" si="2"/>
        <v>8/8</v>
      </c>
      <c r="P23" s="14"/>
      <c r="Q23" s="13"/>
      <c r="R23" s="14" t="str">
        <f t="shared" si="3"/>
        <v>Công nhận</v>
      </c>
    </row>
    <row r="24" spans="1:18" ht="46.5">
      <c r="A24" s="10">
        <f t="shared" si="4"/>
        <v>21</v>
      </c>
      <c r="B24" s="11" t="s">
        <v>50</v>
      </c>
      <c r="C24" s="10" t="s">
        <v>49</v>
      </c>
      <c r="D24" s="11" t="s">
        <v>98</v>
      </c>
      <c r="E24" s="12">
        <v>8</v>
      </c>
      <c r="F24" s="12" t="s">
        <v>20</v>
      </c>
      <c r="G24" s="12">
        <v>8</v>
      </c>
      <c r="H24" s="12" t="str">
        <f t="shared" si="0"/>
        <v>8/8</v>
      </c>
      <c r="I24" s="14"/>
      <c r="J24" s="18"/>
      <c r="K24" s="14" t="str">
        <f t="shared" si="1"/>
        <v>Công nhận</v>
      </c>
      <c r="L24" s="12">
        <v>8</v>
      </c>
      <c r="M24" s="12" t="s">
        <v>20</v>
      </c>
      <c r="N24" s="12">
        <v>8</v>
      </c>
      <c r="O24" s="12" t="str">
        <f t="shared" si="2"/>
        <v>8/8</v>
      </c>
      <c r="P24" s="14"/>
      <c r="Q24" s="13"/>
      <c r="R24" s="14" t="str">
        <f t="shared" si="3"/>
        <v>Công nhận</v>
      </c>
    </row>
    <row r="25" spans="1:18" ht="46.5">
      <c r="A25" s="10">
        <f t="shared" si="4"/>
        <v>22</v>
      </c>
      <c r="B25" s="11" t="s">
        <v>99</v>
      </c>
      <c r="C25" s="10" t="s">
        <v>100</v>
      </c>
      <c r="D25" s="11" t="s">
        <v>101</v>
      </c>
      <c r="E25" s="12"/>
      <c r="F25" s="12"/>
      <c r="G25" s="12"/>
      <c r="H25" s="12"/>
      <c r="I25" s="14"/>
      <c r="J25" s="18"/>
      <c r="K25" s="14"/>
      <c r="L25" s="12">
        <v>8</v>
      </c>
      <c r="M25" s="12" t="s">
        <v>20</v>
      </c>
      <c r="N25" s="12">
        <v>8</v>
      </c>
      <c r="O25" s="12" t="str">
        <f t="shared" si="2"/>
        <v>8/8</v>
      </c>
      <c r="P25" s="14"/>
      <c r="Q25" s="13"/>
      <c r="R25" s="14" t="str">
        <f t="shared" si="3"/>
        <v>Công nhận</v>
      </c>
    </row>
    <row r="26" spans="1:18" ht="15">
      <c r="A26" s="10">
        <f t="shared" si="4"/>
        <v>23</v>
      </c>
      <c r="B26" s="11" t="s">
        <v>43</v>
      </c>
      <c r="C26" s="10" t="s">
        <v>44</v>
      </c>
      <c r="D26" s="11" t="s">
        <v>102</v>
      </c>
      <c r="E26" s="12"/>
      <c r="F26" s="12"/>
      <c r="G26" s="12"/>
      <c r="H26" s="12"/>
      <c r="I26" s="14"/>
      <c r="J26" s="18"/>
      <c r="K26" s="14"/>
      <c r="L26" s="12">
        <v>8</v>
      </c>
      <c r="M26" s="12" t="s">
        <v>20</v>
      </c>
      <c r="N26" s="12">
        <v>8</v>
      </c>
      <c r="O26" s="12" t="str">
        <f t="shared" si="2"/>
        <v>8/8</v>
      </c>
      <c r="P26" s="14"/>
      <c r="Q26" s="13"/>
      <c r="R26" s="14" t="str">
        <f t="shared" si="3"/>
        <v>Công nhận</v>
      </c>
    </row>
    <row r="27" spans="1:18" ht="30.75">
      <c r="A27" s="10">
        <f t="shared" si="4"/>
        <v>24</v>
      </c>
      <c r="B27" s="11" t="s">
        <v>28</v>
      </c>
      <c r="C27" s="10" t="s">
        <v>51</v>
      </c>
      <c r="D27" s="11" t="s">
        <v>103</v>
      </c>
      <c r="E27" s="12"/>
      <c r="F27" s="12"/>
      <c r="G27" s="12"/>
      <c r="H27" s="12"/>
      <c r="I27" s="14"/>
      <c r="J27" s="18"/>
      <c r="K27" s="14"/>
      <c r="L27" s="12">
        <v>8</v>
      </c>
      <c r="M27" s="12" t="s">
        <v>20</v>
      </c>
      <c r="N27" s="12">
        <v>8</v>
      </c>
      <c r="O27" s="12" t="str">
        <f t="shared" si="2"/>
        <v>8/8</v>
      </c>
      <c r="P27" s="14"/>
      <c r="Q27" s="13"/>
      <c r="R27" s="14" t="str">
        <f t="shared" si="3"/>
        <v>Công nhận</v>
      </c>
    </row>
    <row r="28" spans="1:18" ht="30.75">
      <c r="A28" s="10">
        <f t="shared" si="4"/>
        <v>25</v>
      </c>
      <c r="B28" s="11" t="s">
        <v>104</v>
      </c>
      <c r="C28" s="10" t="s">
        <v>105</v>
      </c>
      <c r="D28" s="11" t="s">
        <v>106</v>
      </c>
      <c r="E28" s="12"/>
      <c r="F28" s="12"/>
      <c r="G28" s="12"/>
      <c r="H28" s="12"/>
      <c r="I28" s="14"/>
      <c r="J28" s="18"/>
      <c r="K28" s="14"/>
      <c r="L28" s="12">
        <v>8</v>
      </c>
      <c r="M28" s="12" t="s">
        <v>20</v>
      </c>
      <c r="N28" s="12">
        <v>8</v>
      </c>
      <c r="O28" s="12" t="str">
        <f t="shared" si="2"/>
        <v>8/8</v>
      </c>
      <c r="P28" s="14"/>
      <c r="Q28" s="13"/>
      <c r="R28" s="14" t="str">
        <f t="shared" si="3"/>
        <v>Công nhận</v>
      </c>
    </row>
    <row r="29" spans="1:18" ht="30.75">
      <c r="A29" s="10">
        <f t="shared" si="4"/>
        <v>26</v>
      </c>
      <c r="B29" s="11" t="s">
        <v>130</v>
      </c>
      <c r="C29" s="10" t="s">
        <v>131</v>
      </c>
      <c r="D29" s="11" t="s">
        <v>132</v>
      </c>
      <c r="E29" s="12"/>
      <c r="F29" s="12"/>
      <c r="G29" s="12"/>
      <c r="H29" s="12"/>
      <c r="I29" s="14"/>
      <c r="J29" s="18"/>
      <c r="K29" s="14"/>
      <c r="L29" s="12">
        <v>7</v>
      </c>
      <c r="M29" s="12" t="s">
        <v>20</v>
      </c>
      <c r="N29" s="12">
        <v>7</v>
      </c>
      <c r="O29" s="12" t="str">
        <f t="shared" si="2"/>
        <v>7/7</v>
      </c>
      <c r="P29" s="14"/>
      <c r="Q29" s="13"/>
      <c r="R29" s="14" t="str">
        <f t="shared" si="3"/>
        <v>Công nhận</v>
      </c>
    </row>
    <row r="30" spans="1:18" ht="46.5">
      <c r="A30" s="10">
        <f t="shared" si="4"/>
        <v>27</v>
      </c>
      <c r="B30" s="11" t="s">
        <v>63</v>
      </c>
      <c r="C30" s="10" t="s">
        <v>64</v>
      </c>
      <c r="D30" s="11" t="s">
        <v>107</v>
      </c>
      <c r="E30" s="12">
        <v>8</v>
      </c>
      <c r="F30" s="12" t="s">
        <v>20</v>
      </c>
      <c r="G30" s="12">
        <v>8</v>
      </c>
      <c r="H30" s="12" t="str">
        <f t="shared" si="0"/>
        <v>8/8</v>
      </c>
      <c r="I30" s="14"/>
      <c r="J30" s="18"/>
      <c r="K30" s="14" t="str">
        <f t="shared" si="1"/>
        <v>Công nhận</v>
      </c>
      <c r="L30" s="12">
        <v>7</v>
      </c>
      <c r="M30" s="12" t="s">
        <v>20</v>
      </c>
      <c r="N30" s="12">
        <v>7</v>
      </c>
      <c r="O30" s="12" t="str">
        <f t="shared" si="2"/>
        <v>7/7</v>
      </c>
      <c r="P30" s="14"/>
      <c r="Q30" s="13"/>
      <c r="R30" s="14" t="str">
        <f t="shared" si="3"/>
        <v>Công nhận</v>
      </c>
    </row>
    <row r="31" spans="1:18" ht="42.75" customHeight="1">
      <c r="A31" s="10">
        <f t="shared" si="4"/>
        <v>28</v>
      </c>
      <c r="B31" s="11" t="s">
        <v>34</v>
      </c>
      <c r="C31" s="10" t="s">
        <v>64</v>
      </c>
      <c r="D31" s="11" t="s">
        <v>108</v>
      </c>
      <c r="E31" s="12">
        <v>8</v>
      </c>
      <c r="F31" s="12" t="s">
        <v>20</v>
      </c>
      <c r="G31" s="12">
        <v>8</v>
      </c>
      <c r="H31" s="12" t="str">
        <f t="shared" si="0"/>
        <v>8/8</v>
      </c>
      <c r="I31" s="14"/>
      <c r="J31" s="18"/>
      <c r="K31" s="14" t="str">
        <f t="shared" si="1"/>
        <v>Công nhận</v>
      </c>
      <c r="L31" s="12">
        <v>8</v>
      </c>
      <c r="M31" s="12" t="s">
        <v>20</v>
      </c>
      <c r="N31" s="12">
        <v>8</v>
      </c>
      <c r="O31" s="12" t="str">
        <f t="shared" si="2"/>
        <v>8/8</v>
      </c>
      <c r="P31" s="14"/>
      <c r="Q31" s="13"/>
      <c r="R31" s="14" t="str">
        <f t="shared" si="3"/>
        <v>Công nhận</v>
      </c>
    </row>
    <row r="32" spans="1:18" ht="30.75">
      <c r="A32" s="10">
        <f t="shared" si="4"/>
        <v>29</v>
      </c>
      <c r="B32" s="11" t="s">
        <v>32</v>
      </c>
      <c r="C32" s="10" t="s">
        <v>64</v>
      </c>
      <c r="D32" s="11" t="s">
        <v>109</v>
      </c>
      <c r="E32" s="12">
        <v>8</v>
      </c>
      <c r="F32" s="12" t="s">
        <v>20</v>
      </c>
      <c r="G32" s="12">
        <v>8</v>
      </c>
      <c r="H32" s="12" t="str">
        <f t="shared" si="0"/>
        <v>8/8</v>
      </c>
      <c r="I32" s="14"/>
      <c r="J32" s="18"/>
      <c r="K32" s="14" t="str">
        <f t="shared" si="1"/>
        <v>Công nhận</v>
      </c>
      <c r="L32" s="12">
        <v>8</v>
      </c>
      <c r="M32" s="12" t="s">
        <v>20</v>
      </c>
      <c r="N32" s="12">
        <v>8</v>
      </c>
      <c r="O32" s="12" t="str">
        <f t="shared" si="2"/>
        <v>8/8</v>
      </c>
      <c r="P32" s="14"/>
      <c r="Q32" s="13"/>
      <c r="R32" s="14" t="str">
        <f t="shared" si="3"/>
        <v>Công nhận</v>
      </c>
    </row>
    <row r="33" spans="1:18" ht="30.75">
      <c r="A33" s="10">
        <f t="shared" si="4"/>
        <v>30</v>
      </c>
      <c r="B33" s="11" t="s">
        <v>67</v>
      </c>
      <c r="C33" s="10" t="s">
        <v>64</v>
      </c>
      <c r="D33" s="11" t="s">
        <v>110</v>
      </c>
      <c r="E33" s="12"/>
      <c r="F33" s="12"/>
      <c r="G33" s="12"/>
      <c r="H33" s="12"/>
      <c r="I33" s="14"/>
      <c r="J33" s="18"/>
      <c r="K33" s="14"/>
      <c r="L33" s="12">
        <v>8</v>
      </c>
      <c r="M33" s="12" t="s">
        <v>20</v>
      </c>
      <c r="N33" s="12">
        <v>8</v>
      </c>
      <c r="O33" s="12" t="str">
        <f t="shared" si="2"/>
        <v>8/8</v>
      </c>
      <c r="P33" s="14"/>
      <c r="Q33" s="13"/>
      <c r="R33" s="14" t="str">
        <f t="shared" si="3"/>
        <v>Công nhận</v>
      </c>
    </row>
    <row r="34" spans="1:18" ht="62.25">
      <c r="A34" s="10">
        <f t="shared" si="4"/>
        <v>31</v>
      </c>
      <c r="B34" s="11" t="s">
        <v>65</v>
      </c>
      <c r="C34" s="10" t="s">
        <v>64</v>
      </c>
      <c r="D34" s="11" t="s">
        <v>111</v>
      </c>
      <c r="E34" s="12">
        <v>8</v>
      </c>
      <c r="F34" s="12" t="s">
        <v>20</v>
      </c>
      <c r="G34" s="12">
        <v>8</v>
      </c>
      <c r="H34" s="12" t="str">
        <f t="shared" si="0"/>
        <v>8/8</v>
      </c>
      <c r="I34" s="14"/>
      <c r="J34" s="18"/>
      <c r="K34" s="14" t="str">
        <f t="shared" si="1"/>
        <v>Công nhận</v>
      </c>
      <c r="L34" s="12">
        <v>8</v>
      </c>
      <c r="M34" s="12" t="s">
        <v>20</v>
      </c>
      <c r="N34" s="12">
        <v>8</v>
      </c>
      <c r="O34" s="12" t="str">
        <f t="shared" si="2"/>
        <v>8/8</v>
      </c>
      <c r="P34" s="14"/>
      <c r="Q34" s="13"/>
      <c r="R34" s="14" t="str">
        <f t="shared" si="3"/>
        <v>Công nhận</v>
      </c>
    </row>
    <row r="35" spans="1:18" ht="30.75">
      <c r="A35" s="10">
        <f t="shared" si="4"/>
        <v>32</v>
      </c>
      <c r="B35" s="11" t="s">
        <v>35</v>
      </c>
      <c r="C35" s="10" t="s">
        <v>64</v>
      </c>
      <c r="D35" s="11" t="s">
        <v>112</v>
      </c>
      <c r="E35" s="12">
        <v>8</v>
      </c>
      <c r="F35" s="12" t="s">
        <v>20</v>
      </c>
      <c r="G35" s="12">
        <v>8</v>
      </c>
      <c r="H35" s="12" t="str">
        <f t="shared" si="0"/>
        <v>8/8</v>
      </c>
      <c r="I35" s="14"/>
      <c r="J35" s="18"/>
      <c r="K35" s="14" t="str">
        <f t="shared" si="1"/>
        <v>Công nhận</v>
      </c>
      <c r="L35" s="12">
        <v>8</v>
      </c>
      <c r="M35" s="12" t="s">
        <v>20</v>
      </c>
      <c r="N35" s="12">
        <v>8</v>
      </c>
      <c r="O35" s="12" t="str">
        <f t="shared" si="2"/>
        <v>8/8</v>
      </c>
      <c r="P35" s="14"/>
      <c r="Q35" s="13"/>
      <c r="R35" s="14" t="str">
        <f t="shared" si="3"/>
        <v>Công nhận</v>
      </c>
    </row>
    <row r="36" spans="1:18" ht="30.75">
      <c r="A36" s="10">
        <f t="shared" si="4"/>
        <v>33</v>
      </c>
      <c r="B36" s="11" t="s">
        <v>66</v>
      </c>
      <c r="C36" s="10" t="s">
        <v>64</v>
      </c>
      <c r="D36" s="11" t="s">
        <v>113</v>
      </c>
      <c r="E36" s="12">
        <v>8</v>
      </c>
      <c r="F36" s="12" t="s">
        <v>20</v>
      </c>
      <c r="G36" s="12">
        <v>8</v>
      </c>
      <c r="H36" s="12" t="str">
        <f t="shared" si="0"/>
        <v>8/8</v>
      </c>
      <c r="I36" s="14"/>
      <c r="J36" s="18"/>
      <c r="K36" s="14" t="str">
        <f t="shared" si="1"/>
        <v>Công nhận</v>
      </c>
      <c r="L36" s="12">
        <v>8</v>
      </c>
      <c r="M36" s="12" t="s">
        <v>20</v>
      </c>
      <c r="N36" s="12">
        <v>8</v>
      </c>
      <c r="O36" s="12" t="str">
        <f t="shared" si="2"/>
        <v>8/8</v>
      </c>
      <c r="P36" s="14"/>
      <c r="Q36" s="13"/>
      <c r="R36" s="14" t="str">
        <f t="shared" si="3"/>
        <v>Công nhận</v>
      </c>
    </row>
    <row r="37" spans="1:18" ht="30.75">
      <c r="A37" s="10">
        <f t="shared" si="4"/>
        <v>34</v>
      </c>
      <c r="B37" s="11" t="s">
        <v>114</v>
      </c>
      <c r="C37" s="10" t="s">
        <v>64</v>
      </c>
      <c r="D37" s="11" t="s">
        <v>115</v>
      </c>
      <c r="E37" s="12">
        <v>8</v>
      </c>
      <c r="F37" s="12" t="s">
        <v>20</v>
      </c>
      <c r="G37" s="12">
        <v>8</v>
      </c>
      <c r="H37" s="12" t="str">
        <f t="shared" si="0"/>
        <v>8/8</v>
      </c>
      <c r="I37" s="14"/>
      <c r="J37" s="18"/>
      <c r="K37" s="14" t="str">
        <f t="shared" si="1"/>
        <v>Công nhận</v>
      </c>
      <c r="L37" s="12">
        <v>8</v>
      </c>
      <c r="M37" s="12" t="s">
        <v>20</v>
      </c>
      <c r="N37" s="12">
        <v>8</v>
      </c>
      <c r="O37" s="12" t="str">
        <f t="shared" si="2"/>
        <v>8/8</v>
      </c>
      <c r="P37" s="14"/>
      <c r="Q37" s="13"/>
      <c r="R37" s="14" t="str">
        <f t="shared" si="3"/>
        <v>Công nhận</v>
      </c>
    </row>
    <row r="38" spans="1:18" ht="30.75">
      <c r="A38" s="10">
        <f t="shared" si="4"/>
        <v>35</v>
      </c>
      <c r="B38" s="11" t="s">
        <v>133</v>
      </c>
      <c r="C38" s="10" t="s">
        <v>134</v>
      </c>
      <c r="D38" s="11" t="s">
        <v>147</v>
      </c>
      <c r="E38" s="12"/>
      <c r="F38" s="12"/>
      <c r="G38" s="12"/>
      <c r="H38" s="12"/>
      <c r="I38" s="14"/>
      <c r="J38" s="18"/>
      <c r="K38" s="14"/>
      <c r="L38" s="12">
        <v>8</v>
      </c>
      <c r="M38" s="12" t="s">
        <v>20</v>
      </c>
      <c r="N38" s="12">
        <v>8</v>
      </c>
      <c r="O38" s="12" t="str">
        <f t="shared" si="2"/>
        <v>8/8</v>
      </c>
      <c r="P38" s="14"/>
      <c r="Q38" s="13"/>
      <c r="R38" s="14" t="str">
        <f t="shared" si="3"/>
        <v>Công nhận</v>
      </c>
    </row>
    <row r="39" spans="1:18" ht="30.75">
      <c r="A39" s="10">
        <f t="shared" si="4"/>
        <v>36</v>
      </c>
      <c r="B39" s="11" t="s">
        <v>117</v>
      </c>
      <c r="C39" s="10" t="s">
        <v>52</v>
      </c>
      <c r="D39" s="11" t="s">
        <v>118</v>
      </c>
      <c r="E39" s="12"/>
      <c r="F39" s="12"/>
      <c r="G39" s="12"/>
      <c r="H39" s="12"/>
      <c r="I39" s="14"/>
      <c r="J39" s="18"/>
      <c r="K39" s="14"/>
      <c r="L39" s="12">
        <v>8</v>
      </c>
      <c r="M39" s="12" t="s">
        <v>20</v>
      </c>
      <c r="N39" s="12">
        <v>8</v>
      </c>
      <c r="O39" s="12" t="str">
        <f t="shared" si="2"/>
        <v>8/8</v>
      </c>
      <c r="P39" s="14"/>
      <c r="Q39" s="13"/>
      <c r="R39" s="14" t="str">
        <f t="shared" si="3"/>
        <v>Công nhận</v>
      </c>
    </row>
    <row r="40" spans="1:18" ht="30.75">
      <c r="A40" s="10">
        <f t="shared" si="4"/>
        <v>37</v>
      </c>
      <c r="B40" s="11" t="s">
        <v>46</v>
      </c>
      <c r="C40" s="10" t="s">
        <v>45</v>
      </c>
      <c r="D40" s="11" t="s">
        <v>47</v>
      </c>
      <c r="E40" s="12"/>
      <c r="F40" s="12"/>
      <c r="G40" s="12"/>
      <c r="H40" s="12"/>
      <c r="I40" s="14"/>
      <c r="J40" s="18"/>
      <c r="K40" s="14"/>
      <c r="L40" s="12">
        <v>8</v>
      </c>
      <c r="M40" s="12" t="s">
        <v>20</v>
      </c>
      <c r="N40" s="12">
        <v>8</v>
      </c>
      <c r="O40" s="12" t="str">
        <f t="shared" si="2"/>
        <v>8/8</v>
      </c>
      <c r="P40" s="14"/>
      <c r="Q40" s="13"/>
      <c r="R40" s="14" t="str">
        <f t="shared" si="3"/>
        <v>Công nhận</v>
      </c>
    </row>
    <row r="41" spans="1:18" ht="30.75">
      <c r="A41" s="10">
        <f t="shared" si="4"/>
        <v>38</v>
      </c>
      <c r="B41" s="11" t="s">
        <v>26</v>
      </c>
      <c r="C41" s="10" t="s">
        <v>45</v>
      </c>
      <c r="D41" s="11" t="s">
        <v>119</v>
      </c>
      <c r="E41" s="12"/>
      <c r="F41" s="12"/>
      <c r="G41" s="12"/>
      <c r="H41" s="12"/>
      <c r="I41" s="14"/>
      <c r="J41" s="18"/>
      <c r="K41" s="14"/>
      <c r="L41" s="12">
        <v>8</v>
      </c>
      <c r="M41" s="12" t="s">
        <v>20</v>
      </c>
      <c r="N41" s="12">
        <v>8</v>
      </c>
      <c r="O41" s="12" t="str">
        <f t="shared" si="2"/>
        <v>8/8</v>
      </c>
      <c r="P41" s="14"/>
      <c r="Q41" s="13"/>
      <c r="R41" s="14" t="str">
        <f t="shared" si="3"/>
        <v>Công nhận</v>
      </c>
    </row>
    <row r="42" spans="1:18" ht="30.75">
      <c r="A42" s="10">
        <f t="shared" si="4"/>
        <v>39</v>
      </c>
      <c r="B42" s="11" t="s">
        <v>120</v>
      </c>
      <c r="C42" s="10" t="s">
        <v>45</v>
      </c>
      <c r="D42" s="11" t="s">
        <v>121</v>
      </c>
      <c r="E42" s="12"/>
      <c r="F42" s="12"/>
      <c r="G42" s="12"/>
      <c r="H42" s="12"/>
      <c r="I42" s="14"/>
      <c r="J42" s="18"/>
      <c r="K42" s="14"/>
      <c r="L42" s="12">
        <v>8</v>
      </c>
      <c r="M42" s="12" t="s">
        <v>20</v>
      </c>
      <c r="N42" s="12">
        <v>8</v>
      </c>
      <c r="O42" s="12" t="str">
        <f t="shared" si="2"/>
        <v>8/8</v>
      </c>
      <c r="P42" s="14"/>
      <c r="Q42" s="13"/>
      <c r="R42" s="14" t="str">
        <f t="shared" si="3"/>
        <v>Công nhận</v>
      </c>
    </row>
    <row r="43" spans="1:18" ht="30.75">
      <c r="A43" s="10">
        <f t="shared" si="4"/>
        <v>40</v>
      </c>
      <c r="B43" s="11" t="s">
        <v>122</v>
      </c>
      <c r="C43" s="10" t="s">
        <v>45</v>
      </c>
      <c r="D43" s="11" t="s">
        <v>123</v>
      </c>
      <c r="E43" s="12"/>
      <c r="F43" s="12"/>
      <c r="G43" s="12"/>
      <c r="H43" s="12"/>
      <c r="I43" s="14"/>
      <c r="J43" s="18"/>
      <c r="K43" s="14"/>
      <c r="L43" s="12">
        <v>8</v>
      </c>
      <c r="M43" s="12" t="s">
        <v>20</v>
      </c>
      <c r="N43" s="12">
        <v>8</v>
      </c>
      <c r="O43" s="12" t="str">
        <f t="shared" si="2"/>
        <v>8/8</v>
      </c>
      <c r="P43" s="14"/>
      <c r="Q43" s="13"/>
      <c r="R43" s="14" t="str">
        <f t="shared" si="3"/>
        <v>Công nhận</v>
      </c>
    </row>
    <row r="44" spans="1:18" ht="30.75">
      <c r="A44" s="10">
        <f t="shared" si="4"/>
        <v>41</v>
      </c>
      <c r="B44" s="11" t="s">
        <v>58</v>
      </c>
      <c r="C44" s="10" t="s">
        <v>59</v>
      </c>
      <c r="D44" s="11" t="s">
        <v>124</v>
      </c>
      <c r="E44" s="12"/>
      <c r="F44" s="12"/>
      <c r="G44" s="12"/>
      <c r="H44" s="12"/>
      <c r="I44" s="14"/>
      <c r="J44" s="18"/>
      <c r="K44" s="14"/>
      <c r="L44" s="12">
        <v>8</v>
      </c>
      <c r="M44" s="12" t="s">
        <v>20</v>
      </c>
      <c r="N44" s="12">
        <v>8</v>
      </c>
      <c r="O44" s="12" t="str">
        <f t="shared" si="2"/>
        <v>8/8</v>
      </c>
      <c r="P44" s="14"/>
      <c r="Q44" s="13"/>
      <c r="R44" s="14" t="str">
        <f t="shared" si="3"/>
        <v>Công nhận</v>
      </c>
    </row>
    <row r="45" spans="1:18" ht="30.75">
      <c r="A45" s="10">
        <f t="shared" si="4"/>
        <v>42</v>
      </c>
      <c r="B45" s="11" t="s">
        <v>33</v>
      </c>
      <c r="C45" s="10" t="s">
        <v>62</v>
      </c>
      <c r="D45" s="11" t="s">
        <v>125</v>
      </c>
      <c r="E45" s="12"/>
      <c r="F45" s="12"/>
      <c r="G45" s="12"/>
      <c r="H45" s="12"/>
      <c r="I45" s="14"/>
      <c r="J45" s="18"/>
      <c r="K45" s="14"/>
      <c r="L45" s="12">
        <v>8</v>
      </c>
      <c r="M45" s="12" t="s">
        <v>20</v>
      </c>
      <c r="N45" s="12">
        <v>8</v>
      </c>
      <c r="O45" s="12" t="str">
        <f t="shared" si="2"/>
        <v>8/8</v>
      </c>
      <c r="P45" s="14"/>
      <c r="Q45" s="13"/>
      <c r="R45" s="14" t="str">
        <f t="shared" si="3"/>
        <v>Công nhận</v>
      </c>
    </row>
    <row r="46" spans="1:18" ht="46.5" customHeight="1">
      <c r="A46" s="10">
        <f t="shared" si="4"/>
        <v>43</v>
      </c>
      <c r="B46" s="11" t="s">
        <v>54</v>
      </c>
      <c r="C46" s="10" t="s">
        <v>55</v>
      </c>
      <c r="D46" s="11" t="s">
        <v>148</v>
      </c>
      <c r="E46" s="12"/>
      <c r="F46" s="12"/>
      <c r="G46" s="12"/>
      <c r="H46" s="12"/>
      <c r="I46" s="14"/>
      <c r="J46" s="18"/>
      <c r="K46" s="14"/>
      <c r="L46" s="12">
        <v>8</v>
      </c>
      <c r="M46" s="12" t="s">
        <v>20</v>
      </c>
      <c r="N46" s="12">
        <v>8</v>
      </c>
      <c r="O46" s="12" t="str">
        <f t="shared" si="2"/>
        <v>8/8</v>
      </c>
      <c r="P46" s="14"/>
      <c r="Q46" s="13"/>
      <c r="R46" s="14" t="str">
        <f t="shared" si="3"/>
        <v>Công nhận</v>
      </c>
    </row>
    <row r="47" spans="1:18" ht="15">
      <c r="A47" s="10">
        <f t="shared" si="4"/>
        <v>44</v>
      </c>
      <c r="B47" s="11" t="s">
        <v>56</v>
      </c>
      <c r="C47" s="10" t="s">
        <v>57</v>
      </c>
      <c r="D47" s="11" t="s">
        <v>128</v>
      </c>
      <c r="E47" s="12"/>
      <c r="F47" s="12"/>
      <c r="G47" s="12"/>
      <c r="H47" s="12"/>
      <c r="I47" s="14"/>
      <c r="J47" s="18"/>
      <c r="K47" s="14"/>
      <c r="L47" s="12">
        <v>8</v>
      </c>
      <c r="M47" s="12" t="s">
        <v>20</v>
      </c>
      <c r="N47" s="14">
        <v>8</v>
      </c>
      <c r="O47" s="12" t="str">
        <f t="shared" si="2"/>
        <v>8/8</v>
      </c>
      <c r="P47" s="19"/>
      <c r="Q47" s="19"/>
      <c r="R47" s="14" t="str">
        <f t="shared" si="3"/>
        <v>Công nhận</v>
      </c>
    </row>
    <row r="48" spans="1:18" ht="30.75">
      <c r="A48" s="10">
        <f t="shared" si="4"/>
        <v>45</v>
      </c>
      <c r="B48" s="11" t="s">
        <v>29</v>
      </c>
      <c r="C48" s="10" t="s">
        <v>30</v>
      </c>
      <c r="D48" s="11" t="s">
        <v>129</v>
      </c>
      <c r="E48" s="12"/>
      <c r="F48" s="12"/>
      <c r="G48" s="12"/>
      <c r="H48" s="12"/>
      <c r="I48" s="14"/>
      <c r="J48" s="18"/>
      <c r="K48" s="14"/>
      <c r="L48" s="12">
        <v>8</v>
      </c>
      <c r="M48" s="12" t="s">
        <v>20</v>
      </c>
      <c r="N48" s="14">
        <v>8</v>
      </c>
      <c r="O48" s="12" t="str">
        <f t="shared" si="2"/>
        <v>8/8</v>
      </c>
      <c r="P48" s="19"/>
      <c r="Q48" s="19"/>
      <c r="R48" s="14" t="str">
        <f t="shared" si="3"/>
        <v>Công nhận</v>
      </c>
    </row>
  </sheetData>
  <sheetProtection/>
  <mergeCells count="2">
    <mergeCell ref="A1:D1"/>
    <mergeCell ref="A2:D2"/>
  </mergeCells>
  <printOptions/>
  <pageMargins left="0.354330708661417" right="0.275590551181102" top="0.78740157480315" bottom="0.393700787401575" header="0.236220472440945" footer="0.2362204724409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48"/>
  <sheetViews>
    <sheetView zoomScale="70" zoomScaleNormal="70" zoomScaleSheetLayoutView="100" zoomScalePageLayoutView="0" workbookViewId="0" topLeftCell="A1">
      <selection activeCell="T9" sqref="T9"/>
    </sheetView>
  </sheetViews>
  <sheetFormatPr defaultColWidth="9.140625" defaultRowHeight="12.75"/>
  <cols>
    <col min="1" max="1" width="6.28125" style="3" customWidth="1"/>
    <col min="2" max="2" width="22.421875" style="5" customWidth="1"/>
    <col min="3" max="3" width="28.00390625" style="3" customWidth="1"/>
    <col min="4" max="4" width="86.00390625" style="4" customWidth="1"/>
    <col min="5" max="8" width="14.57421875" style="1" hidden="1" customWidth="1"/>
    <col min="9" max="9" width="14.140625" style="1" hidden="1" customWidth="1"/>
    <col min="10" max="10" width="13.28125" style="1" hidden="1" customWidth="1"/>
    <col min="11" max="11" width="20.7109375" style="1" hidden="1" customWidth="1"/>
    <col min="12" max="12" width="11.7109375" style="1" hidden="1" customWidth="1"/>
    <col min="13" max="13" width="8.57421875" style="1" hidden="1" customWidth="1"/>
    <col min="14" max="15" width="0" style="1" hidden="1" customWidth="1"/>
    <col min="16" max="16" width="10.140625" style="1" hidden="1" customWidth="1"/>
    <col min="17" max="17" width="0" style="1" hidden="1" customWidth="1"/>
    <col min="18" max="18" width="20.28125" style="1" hidden="1" customWidth="1"/>
    <col min="19" max="16384" width="9.140625" style="1" customWidth="1"/>
  </cols>
  <sheetData>
    <row r="1" spans="1:4" ht="20.25">
      <c r="A1" s="20" t="s">
        <v>149</v>
      </c>
      <c r="B1" s="20"/>
      <c r="C1" s="20"/>
      <c r="D1" s="20"/>
    </row>
    <row r="2" spans="1:4" ht="18.75" customHeight="1">
      <c r="A2" s="21" t="s">
        <v>151</v>
      </c>
      <c r="B2" s="21"/>
      <c r="C2" s="21"/>
      <c r="D2" s="21"/>
    </row>
    <row r="3" spans="1:18" s="2" customFormat="1" ht="61.5" customHeight="1">
      <c r="A3" s="7" t="s">
        <v>4</v>
      </c>
      <c r="B3" s="7" t="s">
        <v>69</v>
      </c>
      <c r="C3" s="7" t="s">
        <v>0</v>
      </c>
      <c r="D3" s="7" t="s">
        <v>68</v>
      </c>
      <c r="E3" s="8" t="s">
        <v>17</v>
      </c>
      <c r="F3" s="8" t="s">
        <v>19</v>
      </c>
      <c r="G3" s="8" t="s">
        <v>18</v>
      </c>
      <c r="H3" s="8" t="s">
        <v>21</v>
      </c>
      <c r="I3" s="17"/>
      <c r="J3" s="17"/>
      <c r="K3" s="7" t="s">
        <v>5</v>
      </c>
      <c r="L3" s="8" t="s">
        <v>17</v>
      </c>
      <c r="M3" s="8" t="s">
        <v>19</v>
      </c>
      <c r="N3" s="8" t="s">
        <v>18</v>
      </c>
      <c r="O3" s="8" t="s">
        <v>21</v>
      </c>
      <c r="P3" s="9"/>
      <c r="Q3" s="9"/>
      <c r="R3" s="7" t="s">
        <v>5</v>
      </c>
    </row>
    <row r="4" spans="1:18" ht="34.5" customHeight="1">
      <c r="A4" s="10">
        <v>1</v>
      </c>
      <c r="B4" s="11" t="s">
        <v>9</v>
      </c>
      <c r="C4" s="10" t="s">
        <v>6</v>
      </c>
      <c r="D4" s="11" t="s">
        <v>70</v>
      </c>
      <c r="E4" s="12">
        <v>8</v>
      </c>
      <c r="F4" s="12" t="s">
        <v>20</v>
      </c>
      <c r="G4" s="12">
        <v>8</v>
      </c>
      <c r="H4" s="12" t="str">
        <f aca="true" t="shared" si="0" ref="H4:H37">E4&amp;F4&amp;G4</f>
        <v>8/8</v>
      </c>
      <c r="I4" s="18" t="s">
        <v>2</v>
      </c>
      <c r="J4" s="18">
        <f>COUNTIF(K4:K48,"Công nhận")</f>
        <v>21</v>
      </c>
      <c r="K4" s="14" t="str">
        <f aca="true" t="shared" si="1" ref="K4:K37">IF(E4&gt;=6,"Công nhận","Không công nhận")</f>
        <v>Công nhận</v>
      </c>
      <c r="L4" s="12">
        <v>8</v>
      </c>
      <c r="M4" s="12" t="s">
        <v>20</v>
      </c>
      <c r="N4" s="12">
        <v>8</v>
      </c>
      <c r="O4" s="12" t="str">
        <f aca="true" t="shared" si="2" ref="O4:O48">L4&amp;M4&amp;N4</f>
        <v>8/8</v>
      </c>
      <c r="P4" s="13" t="s">
        <v>2</v>
      </c>
      <c r="Q4" s="13">
        <f>COUNTIF(R4:R48,"Công nhận")</f>
        <v>45</v>
      </c>
      <c r="R4" s="14" t="str">
        <f aca="true" t="shared" si="3" ref="R4:R48">IF(L4&gt;=6,"Công nhận","Không công nhận")</f>
        <v>Công nhận</v>
      </c>
    </row>
    <row r="5" spans="1:18" ht="51" customHeight="1">
      <c r="A5" s="10">
        <f>A4+1</f>
        <v>2</v>
      </c>
      <c r="B5" s="11" t="s">
        <v>16</v>
      </c>
      <c r="C5" s="10" t="s">
        <v>6</v>
      </c>
      <c r="D5" s="11" t="s">
        <v>71</v>
      </c>
      <c r="E5" s="12">
        <v>8</v>
      </c>
      <c r="F5" s="12" t="s">
        <v>20</v>
      </c>
      <c r="G5" s="12">
        <v>8</v>
      </c>
      <c r="H5" s="12" t="str">
        <f t="shared" si="0"/>
        <v>8/8</v>
      </c>
      <c r="I5" s="18" t="s">
        <v>3</v>
      </c>
      <c r="J5" s="18">
        <f>COUNTIF(K4:K48,"Không công nhận")</f>
        <v>0</v>
      </c>
      <c r="K5" s="14" t="str">
        <f t="shared" si="1"/>
        <v>Công nhận</v>
      </c>
      <c r="L5" s="12">
        <v>8</v>
      </c>
      <c r="M5" s="12" t="s">
        <v>20</v>
      </c>
      <c r="N5" s="12">
        <v>8</v>
      </c>
      <c r="O5" s="12" t="str">
        <f t="shared" si="2"/>
        <v>8/8</v>
      </c>
      <c r="P5" s="13" t="s">
        <v>3</v>
      </c>
      <c r="Q5" s="13">
        <f>COUNTIF(R4:R48,"Không công nhận")</f>
        <v>0</v>
      </c>
      <c r="R5" s="14" t="str">
        <f t="shared" si="3"/>
        <v>Công nhận</v>
      </c>
    </row>
    <row r="6" spans="1:18" ht="51" customHeight="1">
      <c r="A6" s="10">
        <f aca="true" t="shared" si="4" ref="A6:A48">A5+1</f>
        <v>3</v>
      </c>
      <c r="B6" s="11" t="s">
        <v>39</v>
      </c>
      <c r="C6" s="10" t="s">
        <v>40</v>
      </c>
      <c r="D6" s="11" t="s">
        <v>72</v>
      </c>
      <c r="E6" s="12"/>
      <c r="F6" s="12"/>
      <c r="G6" s="12"/>
      <c r="H6" s="12"/>
      <c r="I6" s="18"/>
      <c r="J6" s="18"/>
      <c r="K6" s="14"/>
      <c r="L6" s="12">
        <v>7</v>
      </c>
      <c r="M6" s="12" t="s">
        <v>20</v>
      </c>
      <c r="N6" s="12">
        <v>7</v>
      </c>
      <c r="O6" s="12" t="str">
        <f t="shared" si="2"/>
        <v>7/7</v>
      </c>
      <c r="P6" s="13"/>
      <c r="Q6" s="13"/>
      <c r="R6" s="14" t="str">
        <f t="shared" si="3"/>
        <v>Công nhận</v>
      </c>
    </row>
    <row r="7" spans="1:18" ht="51" customHeight="1">
      <c r="A7" s="10">
        <f t="shared" si="4"/>
        <v>4</v>
      </c>
      <c r="B7" s="11" t="s">
        <v>14</v>
      </c>
      <c r="C7" s="10" t="s">
        <v>42</v>
      </c>
      <c r="D7" s="11" t="s">
        <v>73</v>
      </c>
      <c r="E7" s="12">
        <v>8</v>
      </c>
      <c r="F7" s="12" t="s">
        <v>20</v>
      </c>
      <c r="G7" s="12">
        <v>8</v>
      </c>
      <c r="H7" s="12" t="str">
        <f t="shared" si="0"/>
        <v>8/8</v>
      </c>
      <c r="I7" s="18"/>
      <c r="J7" s="18"/>
      <c r="K7" s="14" t="str">
        <f t="shared" si="1"/>
        <v>Công nhận</v>
      </c>
      <c r="L7" s="12">
        <v>8</v>
      </c>
      <c r="M7" s="12" t="s">
        <v>20</v>
      </c>
      <c r="N7" s="12">
        <v>8</v>
      </c>
      <c r="O7" s="12" t="str">
        <f t="shared" si="2"/>
        <v>8/8</v>
      </c>
      <c r="P7" s="13"/>
      <c r="Q7" s="13"/>
      <c r="R7" s="14" t="str">
        <f t="shared" si="3"/>
        <v>Công nhận</v>
      </c>
    </row>
    <row r="8" spans="1:18" ht="51" customHeight="1">
      <c r="A8" s="10">
        <f t="shared" si="4"/>
        <v>5</v>
      </c>
      <c r="B8" s="11" t="s">
        <v>11</v>
      </c>
      <c r="C8" s="10" t="s">
        <v>38</v>
      </c>
      <c r="D8" s="11" t="s">
        <v>74</v>
      </c>
      <c r="E8" s="12">
        <v>8</v>
      </c>
      <c r="F8" s="12" t="s">
        <v>20</v>
      </c>
      <c r="G8" s="12">
        <v>8</v>
      </c>
      <c r="H8" s="12" t="str">
        <f t="shared" si="0"/>
        <v>8/8</v>
      </c>
      <c r="I8" s="18"/>
      <c r="J8" s="18"/>
      <c r="K8" s="14" t="str">
        <f t="shared" si="1"/>
        <v>Công nhận</v>
      </c>
      <c r="L8" s="12">
        <v>8</v>
      </c>
      <c r="M8" s="12" t="s">
        <v>20</v>
      </c>
      <c r="N8" s="12">
        <v>8</v>
      </c>
      <c r="O8" s="12" t="str">
        <f t="shared" si="2"/>
        <v>8/8</v>
      </c>
      <c r="P8" s="13"/>
      <c r="Q8" s="13"/>
      <c r="R8" s="14" t="str">
        <f t="shared" si="3"/>
        <v>Công nhận</v>
      </c>
    </row>
    <row r="9" spans="1:18" ht="30.75">
      <c r="A9" s="10">
        <f t="shared" si="4"/>
        <v>6</v>
      </c>
      <c r="B9" s="11" t="s">
        <v>27</v>
      </c>
      <c r="C9" s="10" t="s">
        <v>38</v>
      </c>
      <c r="D9" s="11" t="s">
        <v>75</v>
      </c>
      <c r="E9" s="12">
        <v>8</v>
      </c>
      <c r="F9" s="12" t="s">
        <v>20</v>
      </c>
      <c r="G9" s="12">
        <v>8</v>
      </c>
      <c r="H9" s="12" t="str">
        <f t="shared" si="0"/>
        <v>8/8</v>
      </c>
      <c r="I9" s="14"/>
      <c r="J9" s="18"/>
      <c r="K9" s="14" t="str">
        <f t="shared" si="1"/>
        <v>Công nhận</v>
      </c>
      <c r="L9" s="12">
        <v>8</v>
      </c>
      <c r="M9" s="12" t="s">
        <v>20</v>
      </c>
      <c r="N9" s="12">
        <v>8</v>
      </c>
      <c r="O9" s="12" t="str">
        <f t="shared" si="2"/>
        <v>8/8</v>
      </c>
      <c r="P9" s="14"/>
      <c r="Q9" s="13"/>
      <c r="R9" s="14" t="str">
        <f t="shared" si="3"/>
        <v>Công nhận</v>
      </c>
    </row>
    <row r="10" spans="1:18" ht="15">
      <c r="A10" s="10">
        <f t="shared" si="4"/>
        <v>7</v>
      </c>
      <c r="B10" s="11" t="s">
        <v>1</v>
      </c>
      <c r="C10" s="10" t="s">
        <v>8</v>
      </c>
      <c r="D10" s="11" t="s">
        <v>76</v>
      </c>
      <c r="E10" s="12"/>
      <c r="F10" s="12"/>
      <c r="G10" s="12"/>
      <c r="H10" s="12"/>
      <c r="I10" s="14"/>
      <c r="J10" s="18"/>
      <c r="K10" s="14"/>
      <c r="L10" s="12">
        <v>8</v>
      </c>
      <c r="M10" s="12" t="s">
        <v>20</v>
      </c>
      <c r="N10" s="12">
        <v>8</v>
      </c>
      <c r="O10" s="12" t="str">
        <f t="shared" si="2"/>
        <v>8/8</v>
      </c>
      <c r="P10" s="14"/>
      <c r="Q10" s="13"/>
      <c r="R10" s="14" t="str">
        <f t="shared" si="3"/>
        <v>Công nhận</v>
      </c>
    </row>
    <row r="11" spans="1:18" ht="30.75">
      <c r="A11" s="10">
        <f t="shared" si="4"/>
        <v>8</v>
      </c>
      <c r="B11" s="11" t="s">
        <v>36</v>
      </c>
      <c r="C11" s="10" t="s">
        <v>37</v>
      </c>
      <c r="D11" s="11" t="s">
        <v>77</v>
      </c>
      <c r="E11" s="12">
        <v>8</v>
      </c>
      <c r="F11" s="12" t="s">
        <v>20</v>
      </c>
      <c r="G11" s="12">
        <v>8</v>
      </c>
      <c r="H11" s="12" t="str">
        <f t="shared" si="0"/>
        <v>8/8</v>
      </c>
      <c r="I11" s="14"/>
      <c r="J11" s="18"/>
      <c r="K11" s="14" t="str">
        <f t="shared" si="1"/>
        <v>Công nhận</v>
      </c>
      <c r="L11" s="12">
        <v>8</v>
      </c>
      <c r="M11" s="12" t="s">
        <v>20</v>
      </c>
      <c r="N11" s="12">
        <v>8</v>
      </c>
      <c r="O11" s="12" t="str">
        <f t="shared" si="2"/>
        <v>8/8</v>
      </c>
      <c r="P11" s="14"/>
      <c r="Q11" s="13"/>
      <c r="R11" s="14" t="str">
        <f t="shared" si="3"/>
        <v>Công nhận</v>
      </c>
    </row>
    <row r="12" spans="1:18" ht="30.75">
      <c r="A12" s="10">
        <f t="shared" si="4"/>
        <v>9</v>
      </c>
      <c r="B12" s="11" t="s">
        <v>22</v>
      </c>
      <c r="C12" s="10" t="s">
        <v>25</v>
      </c>
      <c r="D12" s="11" t="s">
        <v>78</v>
      </c>
      <c r="E12" s="12">
        <v>7</v>
      </c>
      <c r="F12" s="12" t="s">
        <v>20</v>
      </c>
      <c r="G12" s="12">
        <v>7</v>
      </c>
      <c r="H12" s="12" t="str">
        <f t="shared" si="0"/>
        <v>7/7</v>
      </c>
      <c r="I12" s="14"/>
      <c r="J12" s="18"/>
      <c r="K12" s="14" t="str">
        <f t="shared" si="1"/>
        <v>Công nhận</v>
      </c>
      <c r="L12" s="12">
        <v>8</v>
      </c>
      <c r="M12" s="12" t="s">
        <v>20</v>
      </c>
      <c r="N12" s="12">
        <v>8</v>
      </c>
      <c r="O12" s="12" t="str">
        <f>L12&amp;M12&amp;N12</f>
        <v>8/8</v>
      </c>
      <c r="P12" s="14"/>
      <c r="Q12" s="13"/>
      <c r="R12" s="14" t="str">
        <f>IF(L12&gt;=6,"Công nhận","Không công nhận")</f>
        <v>Công nhận</v>
      </c>
    </row>
    <row r="13" spans="1:18" ht="30.75">
      <c r="A13" s="10">
        <f t="shared" si="4"/>
        <v>10</v>
      </c>
      <c r="B13" s="11" t="s">
        <v>82</v>
      </c>
      <c r="C13" s="10" t="s">
        <v>83</v>
      </c>
      <c r="D13" s="11" t="s">
        <v>84</v>
      </c>
      <c r="E13" s="12"/>
      <c r="F13" s="12"/>
      <c r="G13" s="12"/>
      <c r="H13" s="12"/>
      <c r="I13" s="14"/>
      <c r="J13" s="18"/>
      <c r="K13" s="14"/>
      <c r="L13" s="12">
        <v>8</v>
      </c>
      <c r="M13" s="12" t="s">
        <v>20</v>
      </c>
      <c r="N13" s="12">
        <v>8</v>
      </c>
      <c r="O13" s="12" t="str">
        <f t="shared" si="2"/>
        <v>8/8</v>
      </c>
      <c r="P13" s="14"/>
      <c r="Q13" s="13"/>
      <c r="R13" s="14" t="str">
        <f t="shared" si="3"/>
        <v>Công nhận</v>
      </c>
    </row>
    <row r="14" spans="1:18" ht="30.75">
      <c r="A14" s="10">
        <f t="shared" si="4"/>
        <v>11</v>
      </c>
      <c r="B14" s="11" t="s">
        <v>85</v>
      </c>
      <c r="C14" s="10" t="s">
        <v>10</v>
      </c>
      <c r="D14" s="11" t="s">
        <v>86</v>
      </c>
      <c r="E14" s="12"/>
      <c r="F14" s="12"/>
      <c r="G14" s="12"/>
      <c r="H14" s="12"/>
      <c r="I14" s="14"/>
      <c r="J14" s="18"/>
      <c r="K14" s="14"/>
      <c r="L14" s="12">
        <v>8</v>
      </c>
      <c r="M14" s="12" t="s">
        <v>20</v>
      </c>
      <c r="N14" s="12">
        <v>8</v>
      </c>
      <c r="O14" s="12" t="str">
        <f t="shared" si="2"/>
        <v>8/8</v>
      </c>
      <c r="P14" s="14"/>
      <c r="Q14" s="13"/>
      <c r="R14" s="14" t="str">
        <f t="shared" si="3"/>
        <v>Công nhận</v>
      </c>
    </row>
    <row r="15" spans="1:18" ht="15">
      <c r="A15" s="10">
        <f t="shared" si="4"/>
        <v>12</v>
      </c>
      <c r="B15" s="11" t="s">
        <v>13</v>
      </c>
      <c r="C15" s="10" t="s">
        <v>10</v>
      </c>
      <c r="D15" s="11" t="s">
        <v>87</v>
      </c>
      <c r="E15" s="12"/>
      <c r="F15" s="12"/>
      <c r="G15" s="12"/>
      <c r="H15" s="12"/>
      <c r="I15" s="14"/>
      <c r="J15" s="18"/>
      <c r="K15" s="14"/>
      <c r="L15" s="12">
        <v>8</v>
      </c>
      <c r="M15" s="12" t="s">
        <v>20</v>
      </c>
      <c r="N15" s="12">
        <v>8</v>
      </c>
      <c r="O15" s="12" t="str">
        <f t="shared" si="2"/>
        <v>8/8</v>
      </c>
      <c r="P15" s="14"/>
      <c r="Q15" s="13"/>
      <c r="R15" s="14" t="str">
        <f t="shared" si="3"/>
        <v>Công nhận</v>
      </c>
    </row>
    <row r="16" spans="1:18" ht="15">
      <c r="A16" s="10">
        <f t="shared" si="4"/>
        <v>13</v>
      </c>
      <c r="B16" s="11" t="s">
        <v>7</v>
      </c>
      <c r="C16" s="10" t="s">
        <v>15</v>
      </c>
      <c r="D16" s="11" t="s">
        <v>88</v>
      </c>
      <c r="E16" s="12"/>
      <c r="F16" s="12"/>
      <c r="G16" s="12"/>
      <c r="H16" s="12"/>
      <c r="I16" s="14"/>
      <c r="J16" s="18"/>
      <c r="K16" s="14"/>
      <c r="L16" s="12">
        <v>8</v>
      </c>
      <c r="M16" s="12" t="s">
        <v>20</v>
      </c>
      <c r="N16" s="12">
        <v>8</v>
      </c>
      <c r="O16" s="12" t="str">
        <f t="shared" si="2"/>
        <v>8/8</v>
      </c>
      <c r="P16" s="14"/>
      <c r="Q16" s="13"/>
      <c r="R16" s="14" t="str">
        <f t="shared" si="3"/>
        <v>Công nhận</v>
      </c>
    </row>
    <row r="17" spans="1:18" ht="30.75">
      <c r="A17" s="10">
        <f t="shared" si="4"/>
        <v>14</v>
      </c>
      <c r="B17" s="11" t="s">
        <v>12</v>
      </c>
      <c r="C17" s="10" t="s">
        <v>10</v>
      </c>
      <c r="D17" s="11" t="s">
        <v>89</v>
      </c>
      <c r="E17" s="12"/>
      <c r="F17" s="12"/>
      <c r="G17" s="12"/>
      <c r="H17" s="12"/>
      <c r="I17" s="14"/>
      <c r="J17" s="18"/>
      <c r="K17" s="14"/>
      <c r="L17" s="12">
        <v>7</v>
      </c>
      <c r="M17" s="12" t="s">
        <v>20</v>
      </c>
      <c r="N17" s="12">
        <v>7</v>
      </c>
      <c r="O17" s="12" t="str">
        <f t="shared" si="2"/>
        <v>7/7</v>
      </c>
      <c r="P17" s="14"/>
      <c r="Q17" s="13"/>
      <c r="R17" s="14" t="str">
        <f t="shared" si="3"/>
        <v>Công nhận</v>
      </c>
    </row>
    <row r="18" spans="1:18" ht="36.75" customHeight="1">
      <c r="A18" s="10">
        <f t="shared" si="4"/>
        <v>15</v>
      </c>
      <c r="B18" s="11" t="s">
        <v>23</v>
      </c>
      <c r="C18" s="10" t="s">
        <v>24</v>
      </c>
      <c r="D18" s="11" t="s">
        <v>90</v>
      </c>
      <c r="E18" s="12">
        <v>8</v>
      </c>
      <c r="F18" s="12" t="s">
        <v>20</v>
      </c>
      <c r="G18" s="12">
        <v>8</v>
      </c>
      <c r="H18" s="12" t="str">
        <f t="shared" si="0"/>
        <v>8/8</v>
      </c>
      <c r="I18" s="14"/>
      <c r="J18" s="18"/>
      <c r="K18" s="14" t="str">
        <f t="shared" si="1"/>
        <v>Công nhận</v>
      </c>
      <c r="L18" s="12">
        <v>7</v>
      </c>
      <c r="M18" s="12" t="s">
        <v>20</v>
      </c>
      <c r="N18" s="12">
        <v>7</v>
      </c>
      <c r="O18" s="12" t="str">
        <f t="shared" si="2"/>
        <v>7/7</v>
      </c>
      <c r="P18" s="14"/>
      <c r="Q18" s="13"/>
      <c r="R18" s="14" t="str">
        <f t="shared" si="3"/>
        <v>Công nhận</v>
      </c>
    </row>
    <row r="19" spans="1:18" ht="54" customHeight="1">
      <c r="A19" s="10">
        <f t="shared" si="4"/>
        <v>16</v>
      </c>
      <c r="B19" s="11" t="s">
        <v>91</v>
      </c>
      <c r="C19" s="10" t="s">
        <v>24</v>
      </c>
      <c r="D19" s="11" t="s">
        <v>92</v>
      </c>
      <c r="E19" s="12">
        <v>8</v>
      </c>
      <c r="F19" s="12" t="s">
        <v>20</v>
      </c>
      <c r="G19" s="12">
        <v>8</v>
      </c>
      <c r="H19" s="12" t="str">
        <f t="shared" si="0"/>
        <v>8/8</v>
      </c>
      <c r="I19" s="14"/>
      <c r="J19" s="18"/>
      <c r="K19" s="14" t="str">
        <f t="shared" si="1"/>
        <v>Công nhận</v>
      </c>
      <c r="L19" s="12">
        <v>8</v>
      </c>
      <c r="M19" s="12" t="s">
        <v>20</v>
      </c>
      <c r="N19" s="12">
        <v>8</v>
      </c>
      <c r="O19" s="12" t="str">
        <f t="shared" si="2"/>
        <v>8/8</v>
      </c>
      <c r="P19" s="14"/>
      <c r="Q19" s="13"/>
      <c r="R19" s="14" t="str">
        <f t="shared" si="3"/>
        <v>Công nhận</v>
      </c>
    </row>
    <row r="20" spans="1:18" ht="15">
      <c r="A20" s="10">
        <f t="shared" si="4"/>
        <v>17</v>
      </c>
      <c r="B20" s="11" t="s">
        <v>93</v>
      </c>
      <c r="C20" s="10" t="s">
        <v>24</v>
      </c>
      <c r="D20" s="11" t="s">
        <v>94</v>
      </c>
      <c r="E20" s="12">
        <v>7</v>
      </c>
      <c r="F20" s="12" t="s">
        <v>20</v>
      </c>
      <c r="G20" s="12">
        <v>7</v>
      </c>
      <c r="H20" s="12" t="str">
        <f t="shared" si="0"/>
        <v>7/7</v>
      </c>
      <c r="I20" s="14"/>
      <c r="J20" s="18"/>
      <c r="K20" s="14" t="str">
        <f t="shared" si="1"/>
        <v>Công nhận</v>
      </c>
      <c r="L20" s="12">
        <v>8</v>
      </c>
      <c r="M20" s="12" t="s">
        <v>20</v>
      </c>
      <c r="N20" s="12">
        <v>8</v>
      </c>
      <c r="O20" s="12" t="str">
        <f t="shared" si="2"/>
        <v>8/8</v>
      </c>
      <c r="P20" s="14"/>
      <c r="Q20" s="13"/>
      <c r="R20" s="14" t="str">
        <f t="shared" si="3"/>
        <v>Công nhận</v>
      </c>
    </row>
    <row r="21" spans="1:18" ht="36" customHeight="1">
      <c r="A21" s="10">
        <f t="shared" si="4"/>
        <v>18</v>
      </c>
      <c r="B21" s="11" t="s">
        <v>31</v>
      </c>
      <c r="C21" s="10" t="s">
        <v>41</v>
      </c>
      <c r="D21" s="11" t="s">
        <v>95</v>
      </c>
      <c r="E21" s="12">
        <v>8</v>
      </c>
      <c r="F21" s="12" t="s">
        <v>20</v>
      </c>
      <c r="G21" s="12">
        <v>8</v>
      </c>
      <c r="H21" s="12" t="str">
        <f t="shared" si="0"/>
        <v>8/8</v>
      </c>
      <c r="I21" s="14"/>
      <c r="J21" s="18"/>
      <c r="K21" s="14" t="str">
        <f t="shared" si="1"/>
        <v>Công nhận</v>
      </c>
      <c r="L21" s="12">
        <v>8</v>
      </c>
      <c r="M21" s="12" t="s">
        <v>20</v>
      </c>
      <c r="N21" s="12">
        <v>8</v>
      </c>
      <c r="O21" s="12" t="str">
        <f t="shared" si="2"/>
        <v>8/8</v>
      </c>
      <c r="P21" s="14"/>
      <c r="Q21" s="13"/>
      <c r="R21" s="14" t="str">
        <f t="shared" si="3"/>
        <v>Công nhận</v>
      </c>
    </row>
    <row r="22" spans="1:18" ht="30.75">
      <c r="A22" s="10">
        <f t="shared" si="4"/>
        <v>19</v>
      </c>
      <c r="B22" s="11" t="s">
        <v>96</v>
      </c>
      <c r="C22" s="10" t="s">
        <v>49</v>
      </c>
      <c r="D22" s="11" t="s">
        <v>97</v>
      </c>
      <c r="E22" s="12">
        <v>8</v>
      </c>
      <c r="F22" s="12" t="s">
        <v>20</v>
      </c>
      <c r="G22" s="12">
        <v>8</v>
      </c>
      <c r="H22" s="12" t="str">
        <f t="shared" si="0"/>
        <v>8/8</v>
      </c>
      <c r="I22" s="14"/>
      <c r="J22" s="18"/>
      <c r="K22" s="14" t="str">
        <f t="shared" si="1"/>
        <v>Công nhận</v>
      </c>
      <c r="L22" s="12">
        <v>7</v>
      </c>
      <c r="M22" s="12" t="s">
        <v>20</v>
      </c>
      <c r="N22" s="12">
        <v>7</v>
      </c>
      <c r="O22" s="12" t="str">
        <f t="shared" si="2"/>
        <v>7/7</v>
      </c>
      <c r="P22" s="14"/>
      <c r="Q22" s="13"/>
      <c r="R22" s="14" t="str">
        <f t="shared" si="3"/>
        <v>Công nhận</v>
      </c>
    </row>
    <row r="23" spans="1:18" ht="30.75">
      <c r="A23" s="10">
        <f t="shared" si="4"/>
        <v>20</v>
      </c>
      <c r="B23" s="11" t="s">
        <v>48</v>
      </c>
      <c r="C23" s="10" t="s">
        <v>49</v>
      </c>
      <c r="D23" s="11" t="s">
        <v>137</v>
      </c>
      <c r="E23" s="12">
        <v>7</v>
      </c>
      <c r="F23" s="12" t="s">
        <v>20</v>
      </c>
      <c r="G23" s="12">
        <v>7</v>
      </c>
      <c r="H23" s="12" t="str">
        <f t="shared" si="0"/>
        <v>7/7</v>
      </c>
      <c r="I23" s="14"/>
      <c r="J23" s="18"/>
      <c r="K23" s="14" t="str">
        <f t="shared" si="1"/>
        <v>Công nhận</v>
      </c>
      <c r="L23" s="12">
        <v>8</v>
      </c>
      <c r="M23" s="12" t="s">
        <v>20</v>
      </c>
      <c r="N23" s="12">
        <v>8</v>
      </c>
      <c r="O23" s="12" t="str">
        <f t="shared" si="2"/>
        <v>8/8</v>
      </c>
      <c r="P23" s="14"/>
      <c r="Q23" s="13"/>
      <c r="R23" s="14" t="str">
        <f t="shared" si="3"/>
        <v>Công nhận</v>
      </c>
    </row>
    <row r="24" spans="1:18" ht="46.5">
      <c r="A24" s="10">
        <f t="shared" si="4"/>
        <v>21</v>
      </c>
      <c r="B24" s="11" t="s">
        <v>50</v>
      </c>
      <c r="C24" s="10" t="s">
        <v>49</v>
      </c>
      <c r="D24" s="11" t="s">
        <v>98</v>
      </c>
      <c r="E24" s="12">
        <v>8</v>
      </c>
      <c r="F24" s="12" t="s">
        <v>20</v>
      </c>
      <c r="G24" s="12">
        <v>8</v>
      </c>
      <c r="H24" s="12" t="str">
        <f t="shared" si="0"/>
        <v>8/8</v>
      </c>
      <c r="I24" s="14"/>
      <c r="J24" s="18"/>
      <c r="K24" s="14" t="str">
        <f t="shared" si="1"/>
        <v>Công nhận</v>
      </c>
      <c r="L24" s="12">
        <v>8</v>
      </c>
      <c r="M24" s="12" t="s">
        <v>20</v>
      </c>
      <c r="N24" s="12">
        <v>8</v>
      </c>
      <c r="O24" s="12" t="str">
        <f t="shared" si="2"/>
        <v>8/8</v>
      </c>
      <c r="P24" s="14"/>
      <c r="Q24" s="13"/>
      <c r="R24" s="14" t="str">
        <f t="shared" si="3"/>
        <v>Công nhận</v>
      </c>
    </row>
    <row r="25" spans="1:18" ht="46.5">
      <c r="A25" s="10">
        <f t="shared" si="4"/>
        <v>22</v>
      </c>
      <c r="B25" s="11" t="s">
        <v>99</v>
      </c>
      <c r="C25" s="10" t="s">
        <v>100</v>
      </c>
      <c r="D25" s="11" t="s">
        <v>101</v>
      </c>
      <c r="E25" s="12"/>
      <c r="F25" s="12"/>
      <c r="G25" s="12"/>
      <c r="H25" s="12"/>
      <c r="I25" s="14"/>
      <c r="J25" s="18"/>
      <c r="K25" s="14"/>
      <c r="L25" s="12">
        <v>8</v>
      </c>
      <c r="M25" s="12" t="s">
        <v>20</v>
      </c>
      <c r="N25" s="12">
        <v>8</v>
      </c>
      <c r="O25" s="12" t="str">
        <f t="shared" si="2"/>
        <v>8/8</v>
      </c>
      <c r="P25" s="14"/>
      <c r="Q25" s="13"/>
      <c r="R25" s="14" t="str">
        <f t="shared" si="3"/>
        <v>Công nhận</v>
      </c>
    </row>
    <row r="26" spans="1:18" ht="15">
      <c r="A26" s="10">
        <f t="shared" si="4"/>
        <v>23</v>
      </c>
      <c r="B26" s="11" t="s">
        <v>43</v>
      </c>
      <c r="C26" s="10" t="s">
        <v>44</v>
      </c>
      <c r="D26" s="11" t="s">
        <v>102</v>
      </c>
      <c r="E26" s="12"/>
      <c r="F26" s="12"/>
      <c r="G26" s="12"/>
      <c r="H26" s="12"/>
      <c r="I26" s="14"/>
      <c r="J26" s="18"/>
      <c r="K26" s="14"/>
      <c r="L26" s="12">
        <v>8</v>
      </c>
      <c r="M26" s="12" t="s">
        <v>20</v>
      </c>
      <c r="N26" s="12">
        <v>8</v>
      </c>
      <c r="O26" s="12" t="str">
        <f t="shared" si="2"/>
        <v>8/8</v>
      </c>
      <c r="P26" s="14"/>
      <c r="Q26" s="13"/>
      <c r="R26" s="14" t="str">
        <f t="shared" si="3"/>
        <v>Công nhận</v>
      </c>
    </row>
    <row r="27" spans="1:18" ht="30.75">
      <c r="A27" s="10">
        <f t="shared" si="4"/>
        <v>24</v>
      </c>
      <c r="B27" s="11" t="s">
        <v>28</v>
      </c>
      <c r="C27" s="10" t="s">
        <v>51</v>
      </c>
      <c r="D27" s="11" t="s">
        <v>103</v>
      </c>
      <c r="E27" s="12"/>
      <c r="F27" s="12"/>
      <c r="G27" s="12"/>
      <c r="H27" s="12"/>
      <c r="I27" s="14"/>
      <c r="J27" s="18"/>
      <c r="K27" s="14"/>
      <c r="L27" s="12">
        <v>8</v>
      </c>
      <c r="M27" s="12" t="s">
        <v>20</v>
      </c>
      <c r="N27" s="12">
        <v>8</v>
      </c>
      <c r="O27" s="12" t="str">
        <f t="shared" si="2"/>
        <v>8/8</v>
      </c>
      <c r="P27" s="14"/>
      <c r="Q27" s="13"/>
      <c r="R27" s="14" t="str">
        <f t="shared" si="3"/>
        <v>Công nhận</v>
      </c>
    </row>
    <row r="28" spans="1:18" ht="30.75">
      <c r="A28" s="10">
        <f t="shared" si="4"/>
        <v>25</v>
      </c>
      <c r="B28" s="11" t="s">
        <v>104</v>
      </c>
      <c r="C28" s="10" t="s">
        <v>105</v>
      </c>
      <c r="D28" s="11" t="s">
        <v>106</v>
      </c>
      <c r="E28" s="12"/>
      <c r="F28" s="12"/>
      <c r="G28" s="12"/>
      <c r="H28" s="12"/>
      <c r="I28" s="14"/>
      <c r="J28" s="18"/>
      <c r="K28" s="14"/>
      <c r="L28" s="12">
        <v>8</v>
      </c>
      <c r="M28" s="12" t="s">
        <v>20</v>
      </c>
      <c r="N28" s="12">
        <v>8</v>
      </c>
      <c r="O28" s="12" t="str">
        <f t="shared" si="2"/>
        <v>8/8</v>
      </c>
      <c r="P28" s="14"/>
      <c r="Q28" s="13"/>
      <c r="R28" s="14" t="str">
        <f t="shared" si="3"/>
        <v>Công nhận</v>
      </c>
    </row>
    <row r="29" spans="1:18" ht="30.75">
      <c r="A29" s="10">
        <f t="shared" si="4"/>
        <v>26</v>
      </c>
      <c r="B29" s="11" t="s">
        <v>130</v>
      </c>
      <c r="C29" s="10" t="s">
        <v>131</v>
      </c>
      <c r="D29" s="11" t="s">
        <v>132</v>
      </c>
      <c r="E29" s="12"/>
      <c r="F29" s="12"/>
      <c r="G29" s="12"/>
      <c r="H29" s="12"/>
      <c r="I29" s="14"/>
      <c r="J29" s="18"/>
      <c r="K29" s="14"/>
      <c r="L29" s="12">
        <v>7</v>
      </c>
      <c r="M29" s="12" t="s">
        <v>20</v>
      </c>
      <c r="N29" s="12">
        <v>7</v>
      </c>
      <c r="O29" s="12" t="str">
        <f t="shared" si="2"/>
        <v>7/7</v>
      </c>
      <c r="P29" s="14"/>
      <c r="Q29" s="13"/>
      <c r="R29" s="14" t="str">
        <f t="shared" si="3"/>
        <v>Công nhận</v>
      </c>
    </row>
    <row r="30" spans="1:18" ht="46.5">
      <c r="A30" s="10">
        <f t="shared" si="4"/>
        <v>27</v>
      </c>
      <c r="B30" s="11" t="s">
        <v>63</v>
      </c>
      <c r="C30" s="10" t="s">
        <v>64</v>
      </c>
      <c r="D30" s="11" t="s">
        <v>107</v>
      </c>
      <c r="E30" s="12">
        <v>8</v>
      </c>
      <c r="F30" s="12" t="s">
        <v>20</v>
      </c>
      <c r="G30" s="12">
        <v>8</v>
      </c>
      <c r="H30" s="12" t="str">
        <f t="shared" si="0"/>
        <v>8/8</v>
      </c>
      <c r="I30" s="14"/>
      <c r="J30" s="18"/>
      <c r="K30" s="14" t="str">
        <f t="shared" si="1"/>
        <v>Công nhận</v>
      </c>
      <c r="L30" s="12">
        <v>7</v>
      </c>
      <c r="M30" s="12" t="s">
        <v>20</v>
      </c>
      <c r="N30" s="12">
        <v>7</v>
      </c>
      <c r="O30" s="12" t="str">
        <f t="shared" si="2"/>
        <v>7/7</v>
      </c>
      <c r="P30" s="14"/>
      <c r="Q30" s="13"/>
      <c r="R30" s="14" t="str">
        <f t="shared" si="3"/>
        <v>Công nhận</v>
      </c>
    </row>
    <row r="31" spans="1:18" ht="42.75" customHeight="1">
      <c r="A31" s="10">
        <f t="shared" si="4"/>
        <v>28</v>
      </c>
      <c r="B31" s="11" t="s">
        <v>34</v>
      </c>
      <c r="C31" s="10" t="s">
        <v>64</v>
      </c>
      <c r="D31" s="11" t="s">
        <v>108</v>
      </c>
      <c r="E31" s="12">
        <v>8</v>
      </c>
      <c r="F31" s="12" t="s">
        <v>20</v>
      </c>
      <c r="G31" s="12">
        <v>8</v>
      </c>
      <c r="H31" s="12" t="str">
        <f t="shared" si="0"/>
        <v>8/8</v>
      </c>
      <c r="I31" s="14"/>
      <c r="J31" s="18"/>
      <c r="K31" s="14" t="str">
        <f t="shared" si="1"/>
        <v>Công nhận</v>
      </c>
      <c r="L31" s="12">
        <v>8</v>
      </c>
      <c r="M31" s="12" t="s">
        <v>20</v>
      </c>
      <c r="N31" s="12">
        <v>8</v>
      </c>
      <c r="O31" s="12" t="str">
        <f t="shared" si="2"/>
        <v>8/8</v>
      </c>
      <c r="P31" s="14"/>
      <c r="Q31" s="13"/>
      <c r="R31" s="14" t="str">
        <f t="shared" si="3"/>
        <v>Công nhận</v>
      </c>
    </row>
    <row r="32" spans="1:18" ht="30.75">
      <c r="A32" s="10">
        <f t="shared" si="4"/>
        <v>29</v>
      </c>
      <c r="B32" s="11" t="s">
        <v>32</v>
      </c>
      <c r="C32" s="10" t="s">
        <v>64</v>
      </c>
      <c r="D32" s="11" t="s">
        <v>109</v>
      </c>
      <c r="E32" s="12">
        <v>8</v>
      </c>
      <c r="F32" s="12" t="s">
        <v>20</v>
      </c>
      <c r="G32" s="12">
        <v>8</v>
      </c>
      <c r="H32" s="12" t="str">
        <f t="shared" si="0"/>
        <v>8/8</v>
      </c>
      <c r="I32" s="14"/>
      <c r="J32" s="18"/>
      <c r="K32" s="14" t="str">
        <f t="shared" si="1"/>
        <v>Công nhận</v>
      </c>
      <c r="L32" s="12">
        <v>8</v>
      </c>
      <c r="M32" s="12" t="s">
        <v>20</v>
      </c>
      <c r="N32" s="12">
        <v>8</v>
      </c>
      <c r="O32" s="12" t="str">
        <f t="shared" si="2"/>
        <v>8/8</v>
      </c>
      <c r="P32" s="14"/>
      <c r="Q32" s="13"/>
      <c r="R32" s="14" t="str">
        <f t="shared" si="3"/>
        <v>Công nhận</v>
      </c>
    </row>
    <row r="33" spans="1:18" ht="30.75">
      <c r="A33" s="10">
        <f t="shared" si="4"/>
        <v>30</v>
      </c>
      <c r="B33" s="11" t="s">
        <v>67</v>
      </c>
      <c r="C33" s="10" t="s">
        <v>64</v>
      </c>
      <c r="D33" s="11" t="s">
        <v>110</v>
      </c>
      <c r="E33" s="12"/>
      <c r="F33" s="12"/>
      <c r="G33" s="12"/>
      <c r="H33" s="12"/>
      <c r="I33" s="14"/>
      <c r="J33" s="18"/>
      <c r="K33" s="14"/>
      <c r="L33" s="12">
        <v>8</v>
      </c>
      <c r="M33" s="12" t="s">
        <v>20</v>
      </c>
      <c r="N33" s="12">
        <v>8</v>
      </c>
      <c r="O33" s="12" t="str">
        <f t="shared" si="2"/>
        <v>8/8</v>
      </c>
      <c r="P33" s="14"/>
      <c r="Q33" s="13"/>
      <c r="R33" s="14" t="str">
        <f t="shared" si="3"/>
        <v>Công nhận</v>
      </c>
    </row>
    <row r="34" spans="1:18" ht="62.25">
      <c r="A34" s="10">
        <f t="shared" si="4"/>
        <v>31</v>
      </c>
      <c r="B34" s="11" t="s">
        <v>65</v>
      </c>
      <c r="C34" s="10" t="s">
        <v>64</v>
      </c>
      <c r="D34" s="11" t="s">
        <v>111</v>
      </c>
      <c r="E34" s="12">
        <v>8</v>
      </c>
      <c r="F34" s="12" t="s">
        <v>20</v>
      </c>
      <c r="G34" s="12">
        <v>8</v>
      </c>
      <c r="H34" s="12" t="str">
        <f t="shared" si="0"/>
        <v>8/8</v>
      </c>
      <c r="I34" s="14"/>
      <c r="J34" s="18"/>
      <c r="K34" s="14" t="str">
        <f t="shared" si="1"/>
        <v>Công nhận</v>
      </c>
      <c r="L34" s="12">
        <v>8</v>
      </c>
      <c r="M34" s="12" t="s">
        <v>20</v>
      </c>
      <c r="N34" s="12">
        <v>8</v>
      </c>
      <c r="O34" s="12" t="str">
        <f t="shared" si="2"/>
        <v>8/8</v>
      </c>
      <c r="P34" s="14"/>
      <c r="Q34" s="13"/>
      <c r="R34" s="14" t="str">
        <f t="shared" si="3"/>
        <v>Công nhận</v>
      </c>
    </row>
    <row r="35" spans="1:18" ht="30.75">
      <c r="A35" s="10">
        <f t="shared" si="4"/>
        <v>32</v>
      </c>
      <c r="B35" s="11" t="s">
        <v>35</v>
      </c>
      <c r="C35" s="10" t="s">
        <v>64</v>
      </c>
      <c r="D35" s="11" t="s">
        <v>112</v>
      </c>
      <c r="E35" s="12">
        <v>8</v>
      </c>
      <c r="F35" s="12" t="s">
        <v>20</v>
      </c>
      <c r="G35" s="12">
        <v>8</v>
      </c>
      <c r="H35" s="12" t="str">
        <f t="shared" si="0"/>
        <v>8/8</v>
      </c>
      <c r="I35" s="14"/>
      <c r="J35" s="18"/>
      <c r="K35" s="14" t="str">
        <f t="shared" si="1"/>
        <v>Công nhận</v>
      </c>
      <c r="L35" s="12">
        <v>8</v>
      </c>
      <c r="M35" s="12" t="s">
        <v>20</v>
      </c>
      <c r="N35" s="12">
        <v>8</v>
      </c>
      <c r="O35" s="12" t="str">
        <f t="shared" si="2"/>
        <v>8/8</v>
      </c>
      <c r="P35" s="14"/>
      <c r="Q35" s="13"/>
      <c r="R35" s="14" t="str">
        <f t="shared" si="3"/>
        <v>Công nhận</v>
      </c>
    </row>
    <row r="36" spans="1:18" ht="30.75">
      <c r="A36" s="10">
        <f t="shared" si="4"/>
        <v>33</v>
      </c>
      <c r="B36" s="11" t="s">
        <v>66</v>
      </c>
      <c r="C36" s="10" t="s">
        <v>64</v>
      </c>
      <c r="D36" s="11" t="s">
        <v>113</v>
      </c>
      <c r="E36" s="12">
        <v>8</v>
      </c>
      <c r="F36" s="12" t="s">
        <v>20</v>
      </c>
      <c r="G36" s="12">
        <v>8</v>
      </c>
      <c r="H36" s="12" t="str">
        <f t="shared" si="0"/>
        <v>8/8</v>
      </c>
      <c r="I36" s="14"/>
      <c r="J36" s="18"/>
      <c r="K36" s="14" t="str">
        <f t="shared" si="1"/>
        <v>Công nhận</v>
      </c>
      <c r="L36" s="12">
        <v>8</v>
      </c>
      <c r="M36" s="12" t="s">
        <v>20</v>
      </c>
      <c r="N36" s="12">
        <v>8</v>
      </c>
      <c r="O36" s="12" t="str">
        <f t="shared" si="2"/>
        <v>8/8</v>
      </c>
      <c r="P36" s="14"/>
      <c r="Q36" s="13"/>
      <c r="R36" s="14" t="str">
        <f t="shared" si="3"/>
        <v>Công nhận</v>
      </c>
    </row>
    <row r="37" spans="1:18" ht="30.75">
      <c r="A37" s="10">
        <f t="shared" si="4"/>
        <v>34</v>
      </c>
      <c r="B37" s="11" t="s">
        <v>114</v>
      </c>
      <c r="C37" s="10" t="s">
        <v>64</v>
      </c>
      <c r="D37" s="11" t="s">
        <v>115</v>
      </c>
      <c r="E37" s="12">
        <v>8</v>
      </c>
      <c r="F37" s="12" t="s">
        <v>20</v>
      </c>
      <c r="G37" s="12">
        <v>8</v>
      </c>
      <c r="H37" s="12" t="str">
        <f t="shared" si="0"/>
        <v>8/8</v>
      </c>
      <c r="I37" s="14"/>
      <c r="J37" s="18"/>
      <c r="K37" s="14" t="str">
        <f t="shared" si="1"/>
        <v>Công nhận</v>
      </c>
      <c r="L37" s="12">
        <v>8</v>
      </c>
      <c r="M37" s="12" t="s">
        <v>20</v>
      </c>
      <c r="N37" s="12">
        <v>8</v>
      </c>
      <c r="O37" s="12" t="str">
        <f t="shared" si="2"/>
        <v>8/8</v>
      </c>
      <c r="P37" s="14"/>
      <c r="Q37" s="13"/>
      <c r="R37" s="14" t="str">
        <f t="shared" si="3"/>
        <v>Công nhận</v>
      </c>
    </row>
    <row r="38" spans="1:18" ht="30.75">
      <c r="A38" s="10">
        <f t="shared" si="4"/>
        <v>35</v>
      </c>
      <c r="B38" s="11" t="s">
        <v>133</v>
      </c>
      <c r="C38" s="10" t="s">
        <v>134</v>
      </c>
      <c r="D38" s="11" t="s">
        <v>147</v>
      </c>
      <c r="E38" s="12"/>
      <c r="F38" s="12"/>
      <c r="G38" s="12"/>
      <c r="H38" s="12"/>
      <c r="I38" s="14"/>
      <c r="J38" s="18"/>
      <c r="K38" s="14"/>
      <c r="L38" s="12">
        <v>8</v>
      </c>
      <c r="M38" s="12" t="s">
        <v>20</v>
      </c>
      <c r="N38" s="12">
        <v>8</v>
      </c>
      <c r="O38" s="12" t="str">
        <f t="shared" si="2"/>
        <v>8/8</v>
      </c>
      <c r="P38" s="14"/>
      <c r="Q38" s="13"/>
      <c r="R38" s="14" t="str">
        <f t="shared" si="3"/>
        <v>Công nhận</v>
      </c>
    </row>
    <row r="39" spans="1:18" ht="30.75">
      <c r="A39" s="10">
        <f t="shared" si="4"/>
        <v>36</v>
      </c>
      <c r="B39" s="11" t="s">
        <v>117</v>
      </c>
      <c r="C39" s="10" t="s">
        <v>52</v>
      </c>
      <c r="D39" s="11" t="s">
        <v>118</v>
      </c>
      <c r="E39" s="12"/>
      <c r="F39" s="12"/>
      <c r="G39" s="12"/>
      <c r="H39" s="12"/>
      <c r="I39" s="14"/>
      <c r="J39" s="18"/>
      <c r="K39" s="14"/>
      <c r="L39" s="12">
        <v>8</v>
      </c>
      <c r="M39" s="12" t="s">
        <v>20</v>
      </c>
      <c r="N39" s="12">
        <v>8</v>
      </c>
      <c r="O39" s="12" t="str">
        <f t="shared" si="2"/>
        <v>8/8</v>
      </c>
      <c r="P39" s="14"/>
      <c r="Q39" s="13"/>
      <c r="R39" s="14" t="str">
        <f t="shared" si="3"/>
        <v>Công nhận</v>
      </c>
    </row>
    <row r="40" spans="1:18" ht="30.75">
      <c r="A40" s="10">
        <f t="shared" si="4"/>
        <v>37</v>
      </c>
      <c r="B40" s="11" t="s">
        <v>46</v>
      </c>
      <c r="C40" s="10" t="s">
        <v>45</v>
      </c>
      <c r="D40" s="11" t="s">
        <v>47</v>
      </c>
      <c r="E40" s="12"/>
      <c r="F40" s="12"/>
      <c r="G40" s="12"/>
      <c r="H40" s="12"/>
      <c r="I40" s="14"/>
      <c r="J40" s="18"/>
      <c r="K40" s="14"/>
      <c r="L40" s="12">
        <v>8</v>
      </c>
      <c r="M40" s="12" t="s">
        <v>20</v>
      </c>
      <c r="N40" s="12">
        <v>8</v>
      </c>
      <c r="O40" s="12" t="str">
        <f t="shared" si="2"/>
        <v>8/8</v>
      </c>
      <c r="P40" s="14"/>
      <c r="Q40" s="13"/>
      <c r="R40" s="14" t="str">
        <f t="shared" si="3"/>
        <v>Công nhận</v>
      </c>
    </row>
    <row r="41" spans="1:18" ht="30.75">
      <c r="A41" s="10">
        <f t="shared" si="4"/>
        <v>38</v>
      </c>
      <c r="B41" s="11" t="s">
        <v>26</v>
      </c>
      <c r="C41" s="10" t="s">
        <v>45</v>
      </c>
      <c r="D41" s="11" t="s">
        <v>119</v>
      </c>
      <c r="E41" s="12"/>
      <c r="F41" s="12"/>
      <c r="G41" s="12"/>
      <c r="H41" s="12"/>
      <c r="I41" s="14"/>
      <c r="J41" s="18"/>
      <c r="K41" s="14"/>
      <c r="L41" s="12">
        <v>8</v>
      </c>
      <c r="M41" s="12" t="s">
        <v>20</v>
      </c>
      <c r="N41" s="12">
        <v>8</v>
      </c>
      <c r="O41" s="12" t="str">
        <f t="shared" si="2"/>
        <v>8/8</v>
      </c>
      <c r="P41" s="14"/>
      <c r="Q41" s="13"/>
      <c r="R41" s="14" t="str">
        <f t="shared" si="3"/>
        <v>Công nhận</v>
      </c>
    </row>
    <row r="42" spans="1:18" ht="30.75">
      <c r="A42" s="10">
        <f t="shared" si="4"/>
        <v>39</v>
      </c>
      <c r="B42" s="11" t="s">
        <v>120</v>
      </c>
      <c r="C42" s="10" t="s">
        <v>45</v>
      </c>
      <c r="D42" s="11" t="s">
        <v>121</v>
      </c>
      <c r="E42" s="12"/>
      <c r="F42" s="12"/>
      <c r="G42" s="12"/>
      <c r="H42" s="12"/>
      <c r="I42" s="14"/>
      <c r="J42" s="18"/>
      <c r="K42" s="14"/>
      <c r="L42" s="12">
        <v>8</v>
      </c>
      <c r="M42" s="12" t="s">
        <v>20</v>
      </c>
      <c r="N42" s="12">
        <v>8</v>
      </c>
      <c r="O42" s="12" t="str">
        <f t="shared" si="2"/>
        <v>8/8</v>
      </c>
      <c r="P42" s="14"/>
      <c r="Q42" s="13"/>
      <c r="R42" s="14" t="str">
        <f t="shared" si="3"/>
        <v>Công nhận</v>
      </c>
    </row>
    <row r="43" spans="1:18" ht="30.75">
      <c r="A43" s="10">
        <f t="shared" si="4"/>
        <v>40</v>
      </c>
      <c r="B43" s="11" t="s">
        <v>122</v>
      </c>
      <c r="C43" s="10" t="s">
        <v>45</v>
      </c>
      <c r="D43" s="11" t="s">
        <v>123</v>
      </c>
      <c r="E43" s="12"/>
      <c r="F43" s="12"/>
      <c r="G43" s="12"/>
      <c r="H43" s="12"/>
      <c r="I43" s="14"/>
      <c r="J43" s="18"/>
      <c r="K43" s="14"/>
      <c r="L43" s="12">
        <v>8</v>
      </c>
      <c r="M43" s="12" t="s">
        <v>20</v>
      </c>
      <c r="N43" s="12">
        <v>8</v>
      </c>
      <c r="O43" s="12" t="str">
        <f t="shared" si="2"/>
        <v>8/8</v>
      </c>
      <c r="P43" s="14"/>
      <c r="Q43" s="13"/>
      <c r="R43" s="14" t="str">
        <f t="shared" si="3"/>
        <v>Công nhận</v>
      </c>
    </row>
    <row r="44" spans="1:18" ht="30.75">
      <c r="A44" s="10">
        <f t="shared" si="4"/>
        <v>41</v>
      </c>
      <c r="B44" s="11" t="s">
        <v>58</v>
      </c>
      <c r="C44" s="10" t="s">
        <v>59</v>
      </c>
      <c r="D44" s="11" t="s">
        <v>124</v>
      </c>
      <c r="E44" s="12"/>
      <c r="F44" s="12"/>
      <c r="G44" s="12"/>
      <c r="H44" s="12"/>
      <c r="I44" s="14"/>
      <c r="J44" s="18"/>
      <c r="K44" s="14"/>
      <c r="L44" s="12">
        <v>8</v>
      </c>
      <c r="M44" s="12" t="s">
        <v>20</v>
      </c>
      <c r="N44" s="12">
        <v>8</v>
      </c>
      <c r="O44" s="12" t="str">
        <f t="shared" si="2"/>
        <v>8/8</v>
      </c>
      <c r="P44" s="14"/>
      <c r="Q44" s="13"/>
      <c r="R44" s="14" t="str">
        <f t="shared" si="3"/>
        <v>Công nhận</v>
      </c>
    </row>
    <row r="45" spans="1:18" ht="30.75">
      <c r="A45" s="10">
        <f t="shared" si="4"/>
        <v>42</v>
      </c>
      <c r="B45" s="11" t="s">
        <v>33</v>
      </c>
      <c r="C45" s="10" t="s">
        <v>62</v>
      </c>
      <c r="D45" s="11" t="s">
        <v>125</v>
      </c>
      <c r="E45" s="12"/>
      <c r="F45" s="12"/>
      <c r="G45" s="12"/>
      <c r="H45" s="12"/>
      <c r="I45" s="14"/>
      <c r="J45" s="18"/>
      <c r="K45" s="14"/>
      <c r="L45" s="12">
        <v>8</v>
      </c>
      <c r="M45" s="12" t="s">
        <v>20</v>
      </c>
      <c r="N45" s="12">
        <v>8</v>
      </c>
      <c r="O45" s="12" t="str">
        <f t="shared" si="2"/>
        <v>8/8</v>
      </c>
      <c r="P45" s="14"/>
      <c r="Q45" s="13"/>
      <c r="R45" s="14" t="str">
        <f t="shared" si="3"/>
        <v>Công nhận</v>
      </c>
    </row>
    <row r="46" spans="1:18" ht="46.5" customHeight="1">
      <c r="A46" s="10">
        <f t="shared" si="4"/>
        <v>43</v>
      </c>
      <c r="B46" s="11" t="s">
        <v>54</v>
      </c>
      <c r="C46" s="10" t="s">
        <v>55</v>
      </c>
      <c r="D46" s="11" t="s">
        <v>148</v>
      </c>
      <c r="E46" s="12"/>
      <c r="F46" s="12"/>
      <c r="G46" s="12"/>
      <c r="H46" s="12"/>
      <c r="I46" s="14"/>
      <c r="J46" s="18"/>
      <c r="K46" s="14"/>
      <c r="L46" s="12">
        <v>8</v>
      </c>
      <c r="M46" s="12" t="s">
        <v>20</v>
      </c>
      <c r="N46" s="12">
        <v>8</v>
      </c>
      <c r="O46" s="12" t="str">
        <f t="shared" si="2"/>
        <v>8/8</v>
      </c>
      <c r="P46" s="14"/>
      <c r="Q46" s="13"/>
      <c r="R46" s="14" t="str">
        <f t="shared" si="3"/>
        <v>Công nhận</v>
      </c>
    </row>
    <row r="47" spans="1:18" ht="15">
      <c r="A47" s="10">
        <f t="shared" si="4"/>
        <v>44</v>
      </c>
      <c r="B47" s="11" t="s">
        <v>56</v>
      </c>
      <c r="C47" s="10" t="s">
        <v>57</v>
      </c>
      <c r="D47" s="11" t="s">
        <v>128</v>
      </c>
      <c r="E47" s="12"/>
      <c r="F47" s="12"/>
      <c r="G47" s="12"/>
      <c r="H47" s="12"/>
      <c r="I47" s="14"/>
      <c r="J47" s="18"/>
      <c r="K47" s="14"/>
      <c r="L47" s="12">
        <v>8</v>
      </c>
      <c r="M47" s="12" t="s">
        <v>20</v>
      </c>
      <c r="N47" s="14">
        <v>8</v>
      </c>
      <c r="O47" s="12" t="str">
        <f t="shared" si="2"/>
        <v>8/8</v>
      </c>
      <c r="P47" s="19"/>
      <c r="Q47" s="19"/>
      <c r="R47" s="14" t="str">
        <f t="shared" si="3"/>
        <v>Công nhận</v>
      </c>
    </row>
    <row r="48" spans="1:18" ht="30.75">
      <c r="A48" s="10">
        <f t="shared" si="4"/>
        <v>45</v>
      </c>
      <c r="B48" s="11" t="s">
        <v>29</v>
      </c>
      <c r="C48" s="10" t="s">
        <v>30</v>
      </c>
      <c r="D48" s="11" t="s">
        <v>129</v>
      </c>
      <c r="E48" s="12"/>
      <c r="F48" s="12"/>
      <c r="G48" s="12"/>
      <c r="H48" s="12"/>
      <c r="I48" s="14"/>
      <c r="J48" s="18"/>
      <c r="K48" s="14"/>
      <c r="L48" s="12">
        <v>8</v>
      </c>
      <c r="M48" s="12" t="s">
        <v>20</v>
      </c>
      <c r="N48" s="14">
        <v>8</v>
      </c>
      <c r="O48" s="12" t="str">
        <f t="shared" si="2"/>
        <v>8/8</v>
      </c>
      <c r="P48" s="19"/>
      <c r="Q48" s="19"/>
      <c r="R48" s="14" t="str">
        <f t="shared" si="3"/>
        <v>Công nhận</v>
      </c>
    </row>
  </sheetData>
  <sheetProtection/>
  <mergeCells count="2">
    <mergeCell ref="A1:D1"/>
    <mergeCell ref="A2:D2"/>
  </mergeCells>
  <printOptions/>
  <pageMargins left="0.35433070866141736" right="0.2755905511811024" top="0.7874015748031497" bottom="0.3937007874015748" header="0.2362204724409449"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2022-12-26T15:11:54Z</cp:lastPrinted>
  <dcterms:created xsi:type="dcterms:W3CDTF">2015-10-02T09:24:15Z</dcterms:created>
  <dcterms:modified xsi:type="dcterms:W3CDTF">2022-12-27T00:16:08Z</dcterms:modified>
  <cp:category/>
  <cp:version/>
  <cp:contentType/>
  <cp:contentStatus/>
</cp:coreProperties>
</file>