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575" tabRatio="449" activeTab="0"/>
  </bookViews>
  <sheets>
    <sheet name="Biểu 01-TX ở đơn vị" sheetId="1" r:id="rId1"/>
    <sheet name="Biểu 02-TX ở NS" sheetId="2" r:id="rId2"/>
  </sheets>
  <definedNames>
    <definedName name="_xlnm.Print_Titles" localSheetId="0">'Biểu 01-TX ở đơn vị'!$5:$5</definedName>
    <definedName name="_xlnm.Print_Titles" localSheetId="1">'Biểu 02-TX ở NS'!$5:$6</definedName>
  </definedNames>
  <calcPr fullCalcOnLoad="1"/>
</workbook>
</file>

<file path=xl/sharedStrings.xml><?xml version="1.0" encoding="utf-8"?>
<sst xmlns="http://schemas.openxmlformats.org/spreadsheetml/2006/main" count="132" uniqueCount="110">
  <si>
    <t>STT</t>
  </si>
  <si>
    <t>Chương</t>
  </si>
  <si>
    <t>Loại khoản</t>
  </si>
  <si>
    <t>Đơn vị: đồng</t>
  </si>
  <si>
    <t>Đơn vị/ Nội dung</t>
  </si>
  <si>
    <t>Tổng số</t>
  </si>
  <si>
    <t>I</t>
  </si>
  <si>
    <t>II</t>
  </si>
  <si>
    <t>Biểu số 02</t>
  </si>
  <si>
    <t>Biểu số 01</t>
  </si>
  <si>
    <t>Dự toán được chuyển nguồn sang năm sau tại đơn vị</t>
  </si>
  <si>
    <t>Ban quản lý dự án các công trình</t>
  </si>
  <si>
    <t>Nội dung</t>
  </si>
  <si>
    <t>Số tiền</t>
  </si>
  <si>
    <t>Chi thường xuyên</t>
  </si>
  <si>
    <t>Vốn sự nghiệp</t>
  </si>
  <si>
    <t>Phòng Tài nguyên và Môi trường</t>
  </si>
  <si>
    <t>Chương trình MTQG giảm nghèo bền vững</t>
  </si>
  <si>
    <t>1.1</t>
  </si>
  <si>
    <t>1.2</t>
  </si>
  <si>
    <t>Chương trình MTQG xây dựng nông thôn mới</t>
  </si>
  <si>
    <t>Hỗ trợ đào tạo nghề cho lao động nông thôn</t>
  </si>
  <si>
    <t>Chi đầu tư phát triển</t>
  </si>
  <si>
    <t>Kinh phí không tự chủ bổ sung sau ngày 30/9 (nguồn 15)</t>
  </si>
  <si>
    <t xml:space="preserve"> - Hỗ trợ sản xuất nông nghiệp</t>
  </si>
  <si>
    <t xml:space="preserve"> - Chính sách HT đất trồng lúa</t>
  </si>
  <si>
    <t xml:space="preserve"> - Miễn thu thủy lợi phí</t>
  </si>
  <si>
    <t>283</t>
  </si>
  <si>
    <t>Phòng Giáo dục và Đào tạo</t>
  </si>
  <si>
    <t xml:space="preserve"> - Hỗ trợ chính sách người có uy tín</t>
  </si>
  <si>
    <t>292</t>
  </si>
  <si>
    <t>073</t>
  </si>
  <si>
    <t>III</t>
  </si>
  <si>
    <t>071</t>
  </si>
  <si>
    <t>IV</t>
  </si>
  <si>
    <t>Chi cân đối ngân sách</t>
  </si>
  <si>
    <t>Chi thực hiện Chương trình mục tiêu quốc gia</t>
  </si>
  <si>
    <t>Chi thực hiện một số mục tiêu, nhiệm vụ khác</t>
  </si>
  <si>
    <t xml:space="preserve">10% tiết kiệm tăng thêm dành để thực hiện tăng lương cơ sở theo lộ trình năm 2020 </t>
  </si>
  <si>
    <t>072</t>
  </si>
  <si>
    <t>Phòng Lao động - Thương binh và xã hội</t>
  </si>
  <si>
    <t>133</t>
  </si>
  <si>
    <t>332</t>
  </si>
  <si>
    <t>Kiểm kê đất đai và lập bản đồ hiện trạng sử dụng đất năm 2019 (đợt 2)</t>
  </si>
  <si>
    <t>Khắc phục HQTT các tuyến đường: Pú Nhung - Ta Ma; Tênh Phông - Ngã ba Há Dùa</t>
  </si>
  <si>
    <t>Trang cấp ban đầu, trợ cấp chuyển vùng</t>
  </si>
  <si>
    <t>Chính sách hỗ trợ học sinh bán trú theo Nghị định số 116/2016/NĐ-CP</t>
  </si>
  <si>
    <t>Chính sách đối với người khuyết tật theo Thông tư liên tịch số 42/2013/TTLT-BGDĐT-BLĐTBXH-BTC</t>
  </si>
  <si>
    <t>Chính sách hỗ trợ giáo viên mầm non dạy lớp ghép, dạy tăng cường tiếng việt theo quy định tại Nghị định số 06/2018/NĐ-CP</t>
  </si>
  <si>
    <t>Chính sách tiền ăn trưa cho trẻ từ 3-5 tuổi theo quy định tại Nghị định số 06/2018/NĐ-CP</t>
  </si>
  <si>
    <t>Nâng cấp đường bản Ten Cá</t>
  </si>
  <si>
    <t>Nâng cấp đường bản Đứa</t>
  </si>
  <si>
    <t>Nâng cấp đường bản Có</t>
  </si>
  <si>
    <t>Nâng cấp thủy lợi bản Khá, bản Sái Ngoài</t>
  </si>
  <si>
    <t>Kè chống xói lở suối Nậm Hon (khu vực bản Chiềng Chung)</t>
  </si>
  <si>
    <t>Hạ tầng khu đất số 3 khối Sơn Thủy</t>
  </si>
  <si>
    <t>Bảo hiểm y tế cho các đối tượng bảo trợ xã hội năm theo Nghị định 136/2013/NĐ-CP</t>
  </si>
  <si>
    <t xml:space="preserve"> - Hỗ trợ tiền điện hộ nghèo, hộ chính sách</t>
  </si>
  <si>
    <t xml:space="preserve"> - Chính sách trợ giúp các đối tượng bảo trợ xã hội theo Nghị định 136/2013/NĐ-CP</t>
  </si>
  <si>
    <t>70% tăng thu từ kết dư năm 2019</t>
  </si>
  <si>
    <t xml:space="preserve"> - Chính sách hỗ trợ cây cao su</t>
  </si>
  <si>
    <t xml:space="preserve"> - Hỗ trợ thực hiện chính sách theo Nghị định 86/2015/NĐ-CP</t>
  </si>
  <si>
    <t xml:space="preserve"> - Kinh phí thực hiện Nghị định số 06/2018/NĐ-CP</t>
  </si>
  <si>
    <t xml:space="preserve"> - Hỗ trợ HS bán trú, trường PTDTBT theo Nghị định số 116/2016/NĐ-CP</t>
  </si>
  <si>
    <t xml:space="preserve"> - HT HS khuyết tật theo TTLT 42/2013/TTLT-BGDĐT-BLĐTBXH-BTC</t>
  </si>
  <si>
    <t xml:space="preserve"> - HT HS dân tộc rất ít người theo NĐ 57/2017/NĐ-CP</t>
  </si>
  <si>
    <t xml:space="preserve"> + Hỗ trợ chi phí học tập</t>
  </si>
  <si>
    <t xml:space="preserve"> + Hỗ trợ tiền ăn trưa cho trẻ em 3-5 tuổi</t>
  </si>
  <si>
    <t xml:space="preserve"> + Hỗ trợ giáo viên mầm non dạy lớp ghép, dạy tăng cường Tiếng Việt</t>
  </si>
  <si>
    <t>Nguồn thực hiện cải cách tiền lương</t>
  </si>
  <si>
    <t xml:space="preserve"> - Sự nghiệp khoa học công nghệ</t>
  </si>
  <si>
    <t xml:space="preserve"> - Kinh phí mua thẻ BHYT cho các đối tượng BTXH theo Nghị định 136/2013/NĐ-CP</t>
  </si>
  <si>
    <t xml:space="preserve"> - Đào tạo nghề cho lao động nông thôn</t>
  </si>
  <si>
    <t xml:space="preserve"> - Đào tạo lại, bồi dưỡng nghiệp vụ cho CBCCVC</t>
  </si>
  <si>
    <t>70% tăng thu thực hiện so với dự toán năm 2020</t>
  </si>
  <si>
    <t>70% tăng thu thực hiện so với dự toán năm 2019</t>
  </si>
  <si>
    <t>10% tiết kiệm tăng thêm dành để thực hiện tăng lương cơ sở theo lộ trình năm 2020</t>
  </si>
  <si>
    <t xml:space="preserve"> - Hỗ trợ người dân gặp khó khăn do đại dịch Covid-19</t>
  </si>
  <si>
    <t xml:space="preserve"> + Hỗ trợ PTSX, đa dạng hóa sinh kế</t>
  </si>
  <si>
    <t xml:space="preserve"> + Nhân rộng mô hình giảm nghèo</t>
  </si>
  <si>
    <t xml:space="preserve"> - Hoạt động truyền thông về giảm nghèo</t>
  </si>
  <si>
    <t xml:space="preserve"> - Hoạt động giảm nghèo về thông tin</t>
  </si>
  <si>
    <t xml:space="preserve"> - Tiểu DA1: Hỗ trợ đầu tư cơ sở hạ tầng các huyện nghèo (duy tu, bảo dưỡng)</t>
  </si>
  <si>
    <t xml:space="preserve"> - Tiểu DA4: Hỗ trợ lao động thuộc hộ nghèo, hộ cận nghèo, hộ đồng bào DTTS đi làm việc có thời hạn ở NN</t>
  </si>
  <si>
    <t xml:space="preserve"> - Tiểu DA2: Hỗ trợ phát triển sản xuất, đa dạng hóa sinh kế và nhân rộng mô hình giảm nghèo các xã đặc biệt khó khăn, xã biên giới; các thôn, bản đặc biệt khó khăn</t>
  </si>
  <si>
    <t xml:space="preserve"> - Chương trình mục tiêu phát triển lâm nghiệp bền vững</t>
  </si>
  <si>
    <t xml:space="preserve"> - Chương trình MT phát triển hệ thống trợ giúp XH</t>
  </si>
  <si>
    <t xml:space="preserve"> + Dự án phát triển hệ thống bảo vệ trẻ em</t>
  </si>
  <si>
    <t xml:space="preserve"> + Dự án hỗ trợ mục tiêu quốc gia về bình đẳng giới</t>
  </si>
  <si>
    <t>Kinh phí tự chủ (nguồn 13)</t>
  </si>
  <si>
    <t>Trung tâm văn hóa truyền thanh truyền hình</t>
  </si>
  <si>
    <t>Kinh phí tự chủ (nguồn 14)</t>
  </si>
  <si>
    <t xml:space="preserve">Đề án mỗi xã một sản phẩm </t>
  </si>
  <si>
    <t>Hỗ trợ trực tiếp</t>
  </si>
  <si>
    <t xml:space="preserve"> - Quỹ bảo trì đường bộ</t>
  </si>
  <si>
    <t>Nguồn để thực hiện CCTL tỉnh bổ sung còn dư năm 2020</t>
  </si>
  <si>
    <t>Trong đó:</t>
  </si>
  <si>
    <t>BIỂU CHUYỂN TRONG NGÂN SÁCH NĂM 2020 SANG NĂM 2021</t>
  </si>
  <si>
    <t>Dự án 4: Truyền thông và giảm nghèo về thông tin</t>
  </si>
  <si>
    <t>Dự án 2: Chương trình 135</t>
  </si>
  <si>
    <t>Dự án 1: Chương trình theo QĐ 275</t>
  </si>
  <si>
    <t>Nguồn</t>
  </si>
  <si>
    <t>BIỂU CHUYỂN NGUỒN CHI THƯỜNG XUYÊN Ở CÁC ĐƠN VỊ DỰ TOÁN 
NĂM 2020 SANG NĂM 2021</t>
  </si>
  <si>
    <t>Dự án 5: Nâng cao năng lực và giảm sát, đánh giá thực hiện công trình</t>
  </si>
  <si>
    <t xml:space="preserve"> - Nguồn dự phòng ngân sách trung ương hỗ trợ năm 2020</t>
  </si>
  <si>
    <t>Chi đầu tư từ 90% nguồn thu cấp quyền sử dụng đất năm 2020</t>
  </si>
  <si>
    <t xml:space="preserve"> - Kinh phí đo đạc, đăng ký đất đai, lập cơ sở dữ liệu hồ sơ địa chính và cấp GCNQSD đất từ 10% nguồn thu cấp quyền sử dụng đất năm 2020</t>
  </si>
  <si>
    <t xml:space="preserve"> - Kinh phí mua thẻ BHYT cho các đối tượng CCB, TNXP, QĐ 62</t>
  </si>
  <si>
    <t>Bảo hiểm y tế cho các đối tượng CCB, TNXP, QĐ 62</t>
  </si>
  <si>
    <t>(Kèm theo Quyết định số           /QĐ-UBND ngày  /3/2021 của UBND huyện Tuần Giáo)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</si>
</sst>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</numFmts>
  <fonts count="46">
    <font>
      <sz val="13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color indexed="8"/>
      <name val="MS Sans Serif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11" fillId="0" borderId="10" xfId="42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2" fillId="0" borderId="10" xfId="57" applyNumberFormat="1" applyFont="1" applyFill="1" applyBorder="1" applyAlignment="1">
      <alignment horizontal="center"/>
      <protection/>
    </xf>
    <xf numFmtId="3" fontId="2" fillId="0" borderId="10" xfId="57" applyNumberFormat="1" applyFont="1" applyFill="1" applyBorder="1" applyAlignment="1">
      <alignment/>
      <protection/>
    </xf>
    <xf numFmtId="0" fontId="3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8.88671875" defaultRowHeight="16.5"/>
  <cols>
    <col min="1" max="1" width="4.6640625" style="4" customWidth="1"/>
    <col min="2" max="2" width="37.3359375" style="1" customWidth="1"/>
    <col min="3" max="3" width="6.21484375" style="4" customWidth="1"/>
    <col min="4" max="4" width="7.5546875" style="4" customWidth="1"/>
    <col min="5" max="5" width="6.21484375" style="4" customWidth="1"/>
    <col min="6" max="6" width="14.4453125" style="1" customWidth="1"/>
    <col min="7" max="7" width="8.99609375" style="1" customWidth="1"/>
    <col min="8" max="8" width="15.99609375" style="1" customWidth="1"/>
    <col min="9" max="16384" width="8.88671875" style="1" customWidth="1"/>
  </cols>
  <sheetData>
    <row r="1" spans="6:7" ht="22.5" customHeight="1">
      <c r="F1" s="22" t="s">
        <v>9</v>
      </c>
      <c r="G1" s="5"/>
    </row>
    <row r="2" spans="1:6" ht="51.75" customHeight="1">
      <c r="A2" s="42" t="s">
        <v>102</v>
      </c>
      <c r="B2" s="43"/>
      <c r="C2" s="43"/>
      <c r="D2" s="43"/>
      <c r="E2" s="43"/>
      <c r="F2" s="43"/>
    </row>
    <row r="3" spans="1:6" ht="18" customHeight="1">
      <c r="A3" s="41" t="str">
        <f>'Biểu 02-TX ở NS'!A3:C3</f>
        <v>(Kèm theo Quyết định số           /QĐ-UBND ngày  /3/2021 của UBND huyện Tuần Giáo)</v>
      </c>
      <c r="B3" s="41"/>
      <c r="C3" s="41"/>
      <c r="D3" s="41"/>
      <c r="E3" s="41"/>
      <c r="F3" s="41"/>
    </row>
    <row r="4" ht="23.25" customHeight="1">
      <c r="F4" s="8" t="s">
        <v>3</v>
      </c>
    </row>
    <row r="5" spans="1:8" ht="86.25" customHeight="1">
      <c r="A5" s="6" t="s">
        <v>0</v>
      </c>
      <c r="B5" s="6" t="s">
        <v>4</v>
      </c>
      <c r="C5" s="6" t="s">
        <v>101</v>
      </c>
      <c r="D5" s="6" t="s">
        <v>1</v>
      </c>
      <c r="E5" s="6" t="s">
        <v>2</v>
      </c>
      <c r="F5" s="6" t="s">
        <v>10</v>
      </c>
      <c r="G5" s="3"/>
      <c r="H5" s="3"/>
    </row>
    <row r="6" spans="1:10" ht="21.75" customHeight="1">
      <c r="A6" s="9"/>
      <c r="B6" s="10" t="s">
        <v>5</v>
      </c>
      <c r="C6" s="10"/>
      <c r="D6" s="10"/>
      <c r="E6" s="10"/>
      <c r="F6" s="26">
        <f>F7+F9+F14</f>
        <v>15453400327</v>
      </c>
      <c r="G6" s="40"/>
      <c r="H6" s="3"/>
      <c r="J6" s="37"/>
    </row>
    <row r="7" spans="1:10" ht="21.75" customHeight="1">
      <c r="A7" s="10" t="s">
        <v>6</v>
      </c>
      <c r="B7" s="27" t="s">
        <v>89</v>
      </c>
      <c r="C7" s="10"/>
      <c r="D7" s="10"/>
      <c r="E7" s="10"/>
      <c r="F7" s="26">
        <f>F8</f>
        <v>171378377</v>
      </c>
      <c r="G7" s="40"/>
      <c r="H7" s="3"/>
      <c r="J7" s="37"/>
    </row>
    <row r="8" spans="1:10" s="2" customFormat="1" ht="21.75" customHeight="1">
      <c r="A8" s="10">
        <v>1</v>
      </c>
      <c r="B8" s="27" t="s">
        <v>90</v>
      </c>
      <c r="C8" s="12">
        <v>13</v>
      </c>
      <c r="D8" s="12">
        <v>640</v>
      </c>
      <c r="E8" s="12">
        <v>161</v>
      </c>
      <c r="F8" s="26">
        <v>171378377</v>
      </c>
      <c r="G8" s="40"/>
      <c r="H8" s="3"/>
      <c r="I8" s="1"/>
      <c r="J8" s="37"/>
    </row>
    <row r="9" spans="1:10" ht="21.75" customHeight="1">
      <c r="A9" s="10" t="s">
        <v>7</v>
      </c>
      <c r="B9" s="27" t="s">
        <v>91</v>
      </c>
      <c r="C9" s="10"/>
      <c r="D9" s="10"/>
      <c r="E9" s="10"/>
      <c r="F9" s="26">
        <f>F10</f>
        <v>349000000</v>
      </c>
      <c r="G9" s="40"/>
      <c r="H9" s="3"/>
      <c r="J9" s="37"/>
    </row>
    <row r="10" spans="1:10" s="2" customFormat="1" ht="21.75" customHeight="1">
      <c r="A10" s="38">
        <v>1</v>
      </c>
      <c r="B10" s="39" t="s">
        <v>28</v>
      </c>
      <c r="C10" s="10"/>
      <c r="D10" s="10"/>
      <c r="E10" s="10"/>
      <c r="F10" s="26">
        <f>SUM(F11:F13)</f>
        <v>349000000</v>
      </c>
      <c r="G10" s="40"/>
      <c r="H10" s="3"/>
      <c r="I10" s="1"/>
      <c r="J10" s="37"/>
    </row>
    <row r="11" spans="1:8" ht="40.5" customHeight="1">
      <c r="A11" s="12"/>
      <c r="B11" s="14" t="s">
        <v>38</v>
      </c>
      <c r="C11" s="12">
        <v>14</v>
      </c>
      <c r="D11" s="12">
        <v>622</v>
      </c>
      <c r="E11" s="13" t="s">
        <v>33</v>
      </c>
      <c r="F11" s="31">
        <v>100000000</v>
      </c>
      <c r="G11" s="3"/>
      <c r="H11" s="7"/>
    </row>
    <row r="12" spans="1:8" s="2" customFormat="1" ht="40.5" customHeight="1">
      <c r="A12" s="10"/>
      <c r="B12" s="14" t="s">
        <v>38</v>
      </c>
      <c r="C12" s="12">
        <v>14</v>
      </c>
      <c r="D12" s="12">
        <v>622</v>
      </c>
      <c r="E12" s="13" t="s">
        <v>39</v>
      </c>
      <c r="F12" s="31">
        <v>149000000</v>
      </c>
      <c r="G12" s="3"/>
      <c r="H12" s="1"/>
    </row>
    <row r="13" spans="1:7" ht="40.5" customHeight="1">
      <c r="A13" s="12"/>
      <c r="B13" s="14" t="s">
        <v>38</v>
      </c>
      <c r="C13" s="12">
        <v>14</v>
      </c>
      <c r="D13" s="12">
        <v>622</v>
      </c>
      <c r="E13" s="13" t="s">
        <v>31</v>
      </c>
      <c r="F13" s="31">
        <v>100000000</v>
      </c>
      <c r="G13" s="3"/>
    </row>
    <row r="14" spans="1:7" s="2" customFormat="1" ht="45.75" customHeight="1">
      <c r="A14" s="10" t="s">
        <v>32</v>
      </c>
      <c r="B14" s="25" t="s">
        <v>23</v>
      </c>
      <c r="C14" s="10"/>
      <c r="D14" s="10"/>
      <c r="E14" s="11"/>
      <c r="F14" s="29">
        <f>F15+F21+F24+F26</f>
        <v>14933021950</v>
      </c>
      <c r="G14" s="16"/>
    </row>
    <row r="15" spans="1:6" s="2" customFormat="1" ht="22.5" customHeight="1">
      <c r="A15" s="10">
        <v>1</v>
      </c>
      <c r="B15" s="39" t="s">
        <v>28</v>
      </c>
      <c r="C15" s="10"/>
      <c r="D15" s="10"/>
      <c r="E15" s="11"/>
      <c r="F15" s="29">
        <f>SUM(F16:F20)</f>
        <v>3837515000</v>
      </c>
    </row>
    <row r="16" spans="1:7" ht="57" customHeight="1">
      <c r="A16" s="12"/>
      <c r="B16" s="14" t="s">
        <v>48</v>
      </c>
      <c r="C16" s="12">
        <v>15</v>
      </c>
      <c r="D16" s="12">
        <v>622</v>
      </c>
      <c r="E16" s="13" t="s">
        <v>33</v>
      </c>
      <c r="F16" s="31">
        <v>47850000</v>
      </c>
      <c r="G16" s="3"/>
    </row>
    <row r="17" spans="1:7" ht="39.75" customHeight="1">
      <c r="A17" s="12"/>
      <c r="B17" s="14" t="s">
        <v>49</v>
      </c>
      <c r="C17" s="12">
        <v>15</v>
      </c>
      <c r="D17" s="12">
        <v>622</v>
      </c>
      <c r="E17" s="13" t="s">
        <v>33</v>
      </c>
      <c r="F17" s="31">
        <v>2885000</v>
      </c>
      <c r="G17" s="3"/>
    </row>
    <row r="18" spans="1:7" ht="22.5" customHeight="1">
      <c r="A18" s="12"/>
      <c r="B18" s="30" t="s">
        <v>45</v>
      </c>
      <c r="C18" s="12">
        <v>15</v>
      </c>
      <c r="D18" s="12">
        <v>622</v>
      </c>
      <c r="E18" s="13" t="s">
        <v>31</v>
      </c>
      <c r="F18" s="31">
        <v>784658000</v>
      </c>
      <c r="G18" s="3"/>
    </row>
    <row r="19" spans="1:7" ht="40.5" customHeight="1">
      <c r="A19" s="12"/>
      <c r="B19" s="14" t="s">
        <v>46</v>
      </c>
      <c r="C19" s="12">
        <v>15</v>
      </c>
      <c r="D19" s="12">
        <v>622</v>
      </c>
      <c r="E19" s="13" t="s">
        <v>31</v>
      </c>
      <c r="F19" s="31">
        <v>2954642000</v>
      </c>
      <c r="G19" s="3"/>
    </row>
    <row r="20" spans="1:7" ht="55.5" customHeight="1">
      <c r="A20" s="12"/>
      <c r="B20" s="14" t="s">
        <v>47</v>
      </c>
      <c r="C20" s="12">
        <v>15</v>
      </c>
      <c r="D20" s="12">
        <v>622</v>
      </c>
      <c r="E20" s="13" t="s">
        <v>31</v>
      </c>
      <c r="F20" s="31">
        <v>47480000</v>
      </c>
      <c r="G20" s="3"/>
    </row>
    <row r="21" spans="1:7" s="2" customFormat="1" ht="22.5" customHeight="1">
      <c r="A21" s="10">
        <v>2</v>
      </c>
      <c r="B21" s="28" t="s">
        <v>40</v>
      </c>
      <c r="C21" s="10"/>
      <c r="D21" s="10"/>
      <c r="E21" s="11"/>
      <c r="F21" s="29">
        <f>F22+F23</f>
        <v>43950</v>
      </c>
      <c r="G21" s="7"/>
    </row>
    <row r="22" spans="1:7" ht="39" customHeight="1">
      <c r="A22" s="12"/>
      <c r="B22" s="14" t="s">
        <v>56</v>
      </c>
      <c r="C22" s="12">
        <v>15</v>
      </c>
      <c r="D22" s="12">
        <v>624</v>
      </c>
      <c r="E22" s="13" t="s">
        <v>41</v>
      </c>
      <c r="F22" s="31">
        <v>28650</v>
      </c>
      <c r="G22" s="3"/>
    </row>
    <row r="23" spans="1:7" ht="39" customHeight="1">
      <c r="A23" s="12"/>
      <c r="B23" s="14" t="s">
        <v>108</v>
      </c>
      <c r="C23" s="12">
        <v>15</v>
      </c>
      <c r="D23" s="12">
        <v>624</v>
      </c>
      <c r="E23" s="13" t="s">
        <v>41</v>
      </c>
      <c r="F23" s="31">
        <v>15300</v>
      </c>
      <c r="G23" s="3"/>
    </row>
    <row r="24" spans="1:6" s="2" customFormat="1" ht="27" customHeight="1">
      <c r="A24" s="10">
        <v>3</v>
      </c>
      <c r="B24" s="28" t="s">
        <v>16</v>
      </c>
      <c r="C24" s="10"/>
      <c r="D24" s="10"/>
      <c r="E24" s="11"/>
      <c r="F24" s="29">
        <f>F25</f>
        <v>95463000</v>
      </c>
    </row>
    <row r="25" spans="1:6" ht="44.25" customHeight="1">
      <c r="A25" s="12"/>
      <c r="B25" s="14" t="s">
        <v>43</v>
      </c>
      <c r="C25" s="12">
        <v>15</v>
      </c>
      <c r="D25" s="12">
        <v>626</v>
      </c>
      <c r="E25" s="13" t="s">
        <v>42</v>
      </c>
      <c r="F25" s="31">
        <v>95463000</v>
      </c>
    </row>
    <row r="26" spans="1:7" s="2" customFormat="1" ht="22.5" customHeight="1">
      <c r="A26" s="10">
        <v>4</v>
      </c>
      <c r="B26" s="28" t="s">
        <v>11</v>
      </c>
      <c r="C26" s="10"/>
      <c r="D26" s="10"/>
      <c r="E26" s="11"/>
      <c r="F26" s="29">
        <f>SUM(F27:F33)</f>
        <v>11000000000</v>
      </c>
      <c r="G26" s="7"/>
    </row>
    <row r="27" spans="1:7" ht="38.25" customHeight="1">
      <c r="A27" s="12"/>
      <c r="B27" s="14" t="s">
        <v>44</v>
      </c>
      <c r="C27" s="12">
        <v>15</v>
      </c>
      <c r="D27" s="12">
        <v>799</v>
      </c>
      <c r="E27" s="13" t="s">
        <v>30</v>
      </c>
      <c r="F27" s="31">
        <v>1500000000</v>
      </c>
      <c r="G27" s="3"/>
    </row>
    <row r="28" spans="1:7" ht="22.5" customHeight="1">
      <c r="A28" s="12"/>
      <c r="B28" s="30" t="s">
        <v>50</v>
      </c>
      <c r="C28" s="12">
        <v>15</v>
      </c>
      <c r="D28" s="12">
        <v>799</v>
      </c>
      <c r="E28" s="13" t="s">
        <v>30</v>
      </c>
      <c r="F28" s="31">
        <v>1500000000</v>
      </c>
      <c r="G28" s="3"/>
    </row>
    <row r="29" spans="1:7" ht="22.5" customHeight="1">
      <c r="A29" s="12"/>
      <c r="B29" s="30" t="s">
        <v>51</v>
      </c>
      <c r="C29" s="12">
        <v>15</v>
      </c>
      <c r="D29" s="12">
        <v>799</v>
      </c>
      <c r="E29" s="13" t="s">
        <v>30</v>
      </c>
      <c r="F29" s="31">
        <v>1000000000</v>
      </c>
      <c r="G29" s="3"/>
    </row>
    <row r="30" spans="1:7" ht="22.5" customHeight="1">
      <c r="A30" s="12"/>
      <c r="B30" s="30" t="s">
        <v>52</v>
      </c>
      <c r="C30" s="12">
        <v>15</v>
      </c>
      <c r="D30" s="12">
        <v>799</v>
      </c>
      <c r="E30" s="13" t="s">
        <v>30</v>
      </c>
      <c r="F30" s="31">
        <v>1000000000</v>
      </c>
      <c r="G30" s="3"/>
    </row>
    <row r="31" spans="1:7" ht="22.5" customHeight="1">
      <c r="A31" s="12"/>
      <c r="B31" s="30" t="s">
        <v>53</v>
      </c>
      <c r="C31" s="12">
        <v>15</v>
      </c>
      <c r="D31" s="12">
        <v>799</v>
      </c>
      <c r="E31" s="13" t="s">
        <v>27</v>
      </c>
      <c r="F31" s="31">
        <v>1000000000</v>
      </c>
      <c r="G31" s="3"/>
    </row>
    <row r="32" spans="1:7" ht="39.75" customHeight="1">
      <c r="A32" s="12"/>
      <c r="B32" s="14" t="s">
        <v>54</v>
      </c>
      <c r="C32" s="12">
        <v>15</v>
      </c>
      <c r="D32" s="12">
        <v>799</v>
      </c>
      <c r="E32" s="13" t="s">
        <v>27</v>
      </c>
      <c r="F32" s="31">
        <v>3000000000</v>
      </c>
      <c r="G32" s="3"/>
    </row>
    <row r="33" spans="1:7" ht="22.5" customHeight="1">
      <c r="A33" s="12"/>
      <c r="B33" s="30" t="s">
        <v>55</v>
      </c>
      <c r="C33" s="12">
        <v>15</v>
      </c>
      <c r="D33" s="12">
        <v>799</v>
      </c>
      <c r="E33" s="13" t="s">
        <v>42</v>
      </c>
      <c r="F33" s="31">
        <v>2000000000</v>
      </c>
      <c r="G33" s="3"/>
    </row>
  </sheetData>
  <sheetProtection/>
  <mergeCells count="2">
    <mergeCell ref="A3:F3"/>
    <mergeCell ref="A2:F2"/>
  </mergeCells>
  <printOptions/>
  <pageMargins left="0.68" right="0" top="0.5118110236220472" bottom="0.76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xSplit="2" ySplit="8" topLeftCell="C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" sqref="F7"/>
    </sheetView>
  </sheetViews>
  <sheetFormatPr defaultColWidth="8.88671875" defaultRowHeight="16.5"/>
  <cols>
    <col min="1" max="1" width="5.99609375" style="17" customWidth="1"/>
    <col min="2" max="2" width="49.10546875" style="18" customWidth="1"/>
    <col min="3" max="3" width="14.3359375" style="18" customWidth="1"/>
    <col min="4" max="4" width="7.4453125" style="19" customWidth="1"/>
    <col min="5" max="12" width="8.88671875" style="21" customWidth="1"/>
    <col min="13" max="16384" width="8.88671875" style="18" customWidth="1"/>
  </cols>
  <sheetData>
    <row r="1" ht="22.5" customHeight="1">
      <c r="C1" s="22" t="s">
        <v>8</v>
      </c>
    </row>
    <row r="2" spans="1:3" ht="30.75" customHeight="1">
      <c r="A2" s="42" t="s">
        <v>97</v>
      </c>
      <c r="B2" s="43"/>
      <c r="C2" s="43"/>
    </row>
    <row r="3" spans="1:3" ht="20.25" customHeight="1">
      <c r="A3" s="46" t="s">
        <v>109</v>
      </c>
      <c r="B3" s="46"/>
      <c r="C3" s="46"/>
    </row>
    <row r="4" spans="1:3" ht="24.75" customHeight="1">
      <c r="A4" s="22"/>
      <c r="B4" s="23"/>
      <c r="C4" s="8" t="s">
        <v>3</v>
      </c>
    </row>
    <row r="5" spans="1:12" s="1" customFormat="1" ht="12.75" customHeight="1">
      <c r="A5" s="44" t="s">
        <v>0</v>
      </c>
      <c r="B5" s="44" t="s">
        <v>12</v>
      </c>
      <c r="C5" s="44" t="s">
        <v>13</v>
      </c>
      <c r="D5" s="20"/>
      <c r="E5" s="3"/>
      <c r="F5" s="3"/>
      <c r="G5" s="3"/>
      <c r="H5" s="3"/>
      <c r="I5" s="3"/>
      <c r="J5" s="3"/>
      <c r="K5" s="3"/>
      <c r="L5" s="3"/>
    </row>
    <row r="6" spans="1:12" s="1" customFormat="1" ht="12.75" customHeight="1">
      <c r="A6" s="45"/>
      <c r="B6" s="45"/>
      <c r="C6" s="45"/>
      <c r="D6" s="20"/>
      <c r="E6" s="3"/>
      <c r="F6" s="3"/>
      <c r="G6" s="3"/>
      <c r="H6" s="3"/>
      <c r="I6" s="3"/>
      <c r="J6" s="3"/>
      <c r="K6" s="3"/>
      <c r="L6" s="3"/>
    </row>
    <row r="7" spans="1:12" s="1" customFormat="1" ht="21" customHeight="1">
      <c r="A7" s="10"/>
      <c r="B7" s="10" t="s">
        <v>5</v>
      </c>
      <c r="C7" s="26">
        <f>C8+C37+C56+C62</f>
        <v>61254826415</v>
      </c>
      <c r="D7" s="20"/>
      <c r="E7" s="3"/>
      <c r="F7" s="3"/>
      <c r="G7" s="3"/>
      <c r="H7" s="3"/>
      <c r="I7" s="3"/>
      <c r="J7" s="3"/>
      <c r="K7" s="3"/>
      <c r="L7" s="3"/>
    </row>
    <row r="8" spans="1:12" s="1" customFormat="1" ht="20.25" customHeight="1">
      <c r="A8" s="10" t="s">
        <v>6</v>
      </c>
      <c r="B8" s="27" t="s">
        <v>35</v>
      </c>
      <c r="C8" s="26">
        <f>C9+C11</f>
        <v>55064609180</v>
      </c>
      <c r="D8" s="20"/>
      <c r="E8" s="3"/>
      <c r="F8" s="3"/>
      <c r="G8" s="3"/>
      <c r="H8" s="3"/>
      <c r="I8" s="3"/>
      <c r="J8" s="3"/>
      <c r="K8" s="3"/>
      <c r="L8" s="3"/>
    </row>
    <row r="9" spans="1:12" s="1" customFormat="1" ht="20.25" customHeight="1">
      <c r="A9" s="10">
        <v>1</v>
      </c>
      <c r="B9" s="27" t="s">
        <v>22</v>
      </c>
      <c r="C9" s="26">
        <f>C10</f>
        <v>42998400</v>
      </c>
      <c r="D9" s="20"/>
      <c r="E9" s="3"/>
      <c r="F9" s="3"/>
      <c r="G9" s="3"/>
      <c r="H9" s="3"/>
      <c r="I9" s="3"/>
      <c r="J9" s="3"/>
      <c r="K9" s="3"/>
      <c r="L9" s="3"/>
    </row>
    <row r="10" spans="1:12" s="1" customFormat="1" ht="20.25" customHeight="1">
      <c r="A10" s="12"/>
      <c r="B10" s="15" t="s">
        <v>105</v>
      </c>
      <c r="C10" s="31">
        <f>47776000*90%</f>
        <v>42998400</v>
      </c>
      <c r="D10" s="20"/>
      <c r="E10" s="3"/>
      <c r="F10" s="3"/>
      <c r="G10" s="3"/>
      <c r="H10" s="3"/>
      <c r="I10" s="3"/>
      <c r="J10" s="3"/>
      <c r="K10" s="3"/>
      <c r="L10" s="3"/>
    </row>
    <row r="11" spans="1:12" s="1" customFormat="1" ht="20.25" customHeight="1">
      <c r="A11" s="10">
        <v>2</v>
      </c>
      <c r="B11" s="27" t="s">
        <v>14</v>
      </c>
      <c r="C11" s="26">
        <v>55021610780</v>
      </c>
      <c r="D11" s="20"/>
      <c r="E11" s="3"/>
      <c r="F11" s="3"/>
      <c r="G11" s="3"/>
      <c r="H11" s="3"/>
      <c r="I11" s="3"/>
      <c r="J11" s="3"/>
      <c r="K11" s="3"/>
      <c r="L11" s="3"/>
    </row>
    <row r="12" spans="1:12" s="1" customFormat="1" ht="20.25" customHeight="1">
      <c r="A12" s="12"/>
      <c r="B12" s="35" t="s">
        <v>96</v>
      </c>
      <c r="C12" s="36"/>
      <c r="D12" s="20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>
      <c r="A13" s="32"/>
      <c r="B13" s="30" t="s">
        <v>24</v>
      </c>
      <c r="C13" s="31">
        <v>168882553</v>
      </c>
      <c r="D13" s="20"/>
      <c r="E13" s="3"/>
      <c r="F13" s="3"/>
      <c r="G13" s="3"/>
      <c r="H13" s="3"/>
      <c r="I13" s="3"/>
      <c r="J13" s="3"/>
      <c r="K13" s="3"/>
      <c r="L13" s="3"/>
    </row>
    <row r="14" spans="1:12" s="1" customFormat="1" ht="20.25" customHeight="1">
      <c r="A14" s="32"/>
      <c r="B14" s="30" t="s">
        <v>25</v>
      </c>
      <c r="C14" s="31">
        <v>926296133</v>
      </c>
      <c r="D14" s="20"/>
      <c r="E14" s="3"/>
      <c r="F14" s="3"/>
      <c r="G14" s="3"/>
      <c r="H14" s="3"/>
      <c r="I14" s="3"/>
      <c r="J14" s="3"/>
      <c r="K14" s="3"/>
      <c r="L14" s="3"/>
    </row>
    <row r="15" spans="1:12" s="1" customFormat="1" ht="20.25" customHeight="1">
      <c r="A15" s="32"/>
      <c r="B15" s="30" t="s">
        <v>26</v>
      </c>
      <c r="C15" s="31">
        <v>980383684</v>
      </c>
      <c r="D15" s="20"/>
      <c r="E15" s="3"/>
      <c r="F15" s="3"/>
      <c r="G15" s="3"/>
      <c r="H15" s="3"/>
      <c r="I15" s="3"/>
      <c r="J15" s="3"/>
      <c r="K15" s="3"/>
      <c r="L15" s="3"/>
    </row>
    <row r="16" spans="1:12" s="1" customFormat="1" ht="20.25" customHeight="1">
      <c r="A16" s="32"/>
      <c r="B16" s="30" t="s">
        <v>60</v>
      </c>
      <c r="C16" s="31">
        <v>904082083</v>
      </c>
      <c r="D16" s="20"/>
      <c r="E16" s="3"/>
      <c r="F16" s="3"/>
      <c r="G16" s="3"/>
      <c r="H16" s="3"/>
      <c r="I16" s="3"/>
      <c r="J16" s="3"/>
      <c r="K16" s="3"/>
      <c r="L16" s="3"/>
    </row>
    <row r="17" spans="1:12" s="1" customFormat="1" ht="57" customHeight="1">
      <c r="A17" s="32"/>
      <c r="B17" s="14" t="s">
        <v>106</v>
      </c>
      <c r="C17" s="31">
        <v>4777600</v>
      </c>
      <c r="D17" s="20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2"/>
      <c r="B18" s="30" t="s">
        <v>62</v>
      </c>
      <c r="C18" s="31">
        <v>1056115000</v>
      </c>
      <c r="D18" s="20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2"/>
      <c r="B19" s="30" t="s">
        <v>67</v>
      </c>
      <c r="C19" s="31">
        <v>973115000</v>
      </c>
      <c r="D19" s="20"/>
      <c r="E19" s="3"/>
      <c r="F19" s="3"/>
      <c r="G19" s="3"/>
      <c r="H19" s="3"/>
      <c r="I19" s="3"/>
      <c r="J19" s="3"/>
      <c r="K19" s="3"/>
      <c r="L19" s="3"/>
    </row>
    <row r="20" spans="1:12" s="1" customFormat="1" ht="41.25" customHeight="1">
      <c r="A20" s="32"/>
      <c r="B20" s="14" t="s">
        <v>68</v>
      </c>
      <c r="C20" s="31">
        <v>83000000</v>
      </c>
      <c r="D20" s="20"/>
      <c r="E20" s="3"/>
      <c r="F20" s="3"/>
      <c r="G20" s="3"/>
      <c r="H20" s="3"/>
      <c r="I20" s="3"/>
      <c r="J20" s="3"/>
      <c r="K20" s="3"/>
      <c r="L20" s="3"/>
    </row>
    <row r="21" spans="1:12" s="1" customFormat="1" ht="38.25" customHeight="1">
      <c r="A21" s="32"/>
      <c r="B21" s="14" t="s">
        <v>63</v>
      </c>
      <c r="C21" s="31">
        <v>1293715000</v>
      </c>
      <c r="D21" s="20"/>
      <c r="E21" s="3"/>
      <c r="F21" s="3"/>
      <c r="G21" s="3"/>
      <c r="H21" s="3"/>
      <c r="I21" s="3"/>
      <c r="J21" s="3"/>
      <c r="K21" s="3"/>
      <c r="L21" s="3"/>
    </row>
    <row r="22" spans="1:12" s="1" customFormat="1" ht="38.25" customHeight="1">
      <c r="A22" s="32"/>
      <c r="B22" s="14" t="s">
        <v>64</v>
      </c>
      <c r="C22" s="31">
        <v>713198000</v>
      </c>
      <c r="D22" s="20"/>
      <c r="E22" s="3"/>
      <c r="F22" s="3"/>
      <c r="G22" s="3"/>
      <c r="H22" s="3"/>
      <c r="I22" s="3"/>
      <c r="J22" s="3"/>
      <c r="K22" s="3"/>
      <c r="L22" s="3"/>
    </row>
    <row r="23" spans="1:12" s="1" customFormat="1" ht="21" customHeight="1">
      <c r="A23" s="32"/>
      <c r="B23" s="30" t="s">
        <v>65</v>
      </c>
      <c r="C23" s="31">
        <v>6576000</v>
      </c>
      <c r="D23" s="20"/>
      <c r="E23" s="3"/>
      <c r="F23" s="3"/>
      <c r="G23" s="3"/>
      <c r="H23" s="3"/>
      <c r="I23" s="3"/>
      <c r="J23" s="3"/>
      <c r="K23" s="3"/>
      <c r="L23" s="3"/>
    </row>
    <row r="24" spans="1:12" s="1" customFormat="1" ht="21" customHeight="1">
      <c r="A24" s="32"/>
      <c r="B24" s="30" t="s">
        <v>61</v>
      </c>
      <c r="C24" s="31">
        <v>2562073500</v>
      </c>
      <c r="D24" s="20"/>
      <c r="E24" s="3"/>
      <c r="F24" s="3"/>
      <c r="G24" s="3"/>
      <c r="H24" s="3"/>
      <c r="I24" s="3"/>
      <c r="J24" s="3"/>
      <c r="K24" s="3"/>
      <c r="L24" s="3"/>
    </row>
    <row r="25" spans="1:12" s="1" customFormat="1" ht="21" customHeight="1">
      <c r="A25" s="32"/>
      <c r="B25" s="30" t="s">
        <v>66</v>
      </c>
      <c r="C25" s="31">
        <v>2562073500</v>
      </c>
      <c r="D25" s="20"/>
      <c r="E25" s="3"/>
      <c r="F25" s="3"/>
      <c r="G25" s="3"/>
      <c r="H25" s="3"/>
      <c r="I25" s="3"/>
      <c r="J25" s="3"/>
      <c r="K25" s="3"/>
      <c r="L25" s="3"/>
    </row>
    <row r="26" spans="1:12" s="1" customFormat="1" ht="21" customHeight="1">
      <c r="A26" s="32"/>
      <c r="B26" s="30" t="s">
        <v>72</v>
      </c>
      <c r="C26" s="31">
        <v>186254900</v>
      </c>
      <c r="D26" s="20"/>
      <c r="E26" s="3"/>
      <c r="F26" s="3"/>
      <c r="G26" s="3"/>
      <c r="H26" s="3"/>
      <c r="I26" s="3"/>
      <c r="J26" s="3"/>
      <c r="K26" s="3"/>
      <c r="L26" s="3"/>
    </row>
    <row r="27" spans="1:12" s="1" customFormat="1" ht="21" customHeight="1">
      <c r="A27" s="32"/>
      <c r="B27" s="30" t="s">
        <v>73</v>
      </c>
      <c r="C27" s="31">
        <v>19400372</v>
      </c>
      <c r="D27" s="20"/>
      <c r="E27" s="3"/>
      <c r="F27" s="3"/>
      <c r="G27" s="3"/>
      <c r="H27" s="3"/>
      <c r="I27" s="3"/>
      <c r="J27" s="3"/>
      <c r="K27" s="3"/>
      <c r="L27" s="3"/>
    </row>
    <row r="28" spans="1:12" s="1" customFormat="1" ht="21" customHeight="1">
      <c r="A28" s="32"/>
      <c r="B28" s="30" t="s">
        <v>107</v>
      </c>
      <c r="C28" s="31">
        <v>14087700</v>
      </c>
      <c r="D28" s="20"/>
      <c r="E28" s="3"/>
      <c r="F28" s="3"/>
      <c r="G28" s="3"/>
      <c r="H28" s="3"/>
      <c r="I28" s="3"/>
      <c r="J28" s="3"/>
      <c r="K28" s="3"/>
      <c r="L28" s="3"/>
    </row>
    <row r="29" spans="1:12" s="1" customFormat="1" ht="39" customHeight="1">
      <c r="A29" s="32"/>
      <c r="B29" s="14" t="s">
        <v>71</v>
      </c>
      <c r="C29" s="31">
        <v>76665860</v>
      </c>
      <c r="D29" s="20"/>
      <c r="E29" s="3"/>
      <c r="F29" s="3"/>
      <c r="G29" s="3"/>
      <c r="H29" s="3"/>
      <c r="I29" s="3"/>
      <c r="J29" s="3"/>
      <c r="K29" s="3"/>
      <c r="L29" s="3"/>
    </row>
    <row r="30" spans="1:12" s="1" customFormat="1" ht="39.75" customHeight="1">
      <c r="A30" s="32"/>
      <c r="B30" s="14" t="s">
        <v>58</v>
      </c>
      <c r="C30" s="31">
        <v>470015000</v>
      </c>
      <c r="D30" s="20"/>
      <c r="E30" s="3"/>
      <c r="F30" s="3"/>
      <c r="G30" s="3"/>
      <c r="H30" s="3"/>
      <c r="I30" s="3"/>
      <c r="J30" s="3"/>
      <c r="K30" s="3"/>
      <c r="L30" s="3"/>
    </row>
    <row r="31" spans="1:12" s="1" customFormat="1" ht="21" customHeight="1">
      <c r="A31" s="32"/>
      <c r="B31" s="30" t="s">
        <v>29</v>
      </c>
      <c r="C31" s="31">
        <v>76600000</v>
      </c>
      <c r="D31" s="20"/>
      <c r="E31" s="3"/>
      <c r="F31" s="3"/>
      <c r="G31" s="3"/>
      <c r="H31" s="3"/>
      <c r="I31" s="3"/>
      <c r="J31" s="3"/>
      <c r="K31" s="3"/>
      <c r="L31" s="3"/>
    </row>
    <row r="32" spans="1:12" s="1" customFormat="1" ht="21" customHeight="1">
      <c r="A32" s="32"/>
      <c r="B32" s="14" t="s">
        <v>57</v>
      </c>
      <c r="C32" s="31">
        <v>1518335500</v>
      </c>
      <c r="D32" s="20"/>
      <c r="E32" s="3"/>
      <c r="F32" s="3"/>
      <c r="G32" s="3"/>
      <c r="H32" s="3"/>
      <c r="I32" s="3"/>
      <c r="J32" s="3"/>
      <c r="K32" s="3"/>
      <c r="L32" s="3"/>
    </row>
    <row r="33" spans="1:12" s="1" customFormat="1" ht="21" customHeight="1">
      <c r="A33" s="32"/>
      <c r="B33" s="14" t="s">
        <v>77</v>
      </c>
      <c r="C33" s="31">
        <v>888000000</v>
      </c>
      <c r="D33" s="20"/>
      <c r="E33" s="3"/>
      <c r="F33" s="3"/>
      <c r="G33" s="3"/>
      <c r="H33" s="3"/>
      <c r="I33" s="3"/>
      <c r="J33" s="3"/>
      <c r="K33" s="3"/>
      <c r="L33" s="3"/>
    </row>
    <row r="34" spans="1:12" s="1" customFormat="1" ht="21" customHeight="1">
      <c r="A34" s="32"/>
      <c r="B34" s="30" t="s">
        <v>70</v>
      </c>
      <c r="C34" s="31">
        <v>566249503</v>
      </c>
      <c r="D34" s="20"/>
      <c r="E34" s="3"/>
      <c r="F34" s="3"/>
      <c r="G34" s="3"/>
      <c r="H34" s="3"/>
      <c r="I34" s="3"/>
      <c r="J34" s="3"/>
      <c r="K34" s="3"/>
      <c r="L34" s="3"/>
    </row>
    <row r="35" spans="1:12" s="1" customFormat="1" ht="21" customHeight="1">
      <c r="A35" s="32"/>
      <c r="B35" s="30" t="s">
        <v>94</v>
      </c>
      <c r="C35" s="31">
        <v>540000000</v>
      </c>
      <c r="D35" s="20"/>
      <c r="E35" s="3"/>
      <c r="F35" s="3"/>
      <c r="G35" s="3"/>
      <c r="H35" s="3"/>
      <c r="I35" s="3"/>
      <c r="J35" s="3"/>
      <c r="K35" s="3"/>
      <c r="L35" s="3"/>
    </row>
    <row r="36" spans="1:12" s="1" customFormat="1" ht="21" customHeight="1">
      <c r="A36" s="32"/>
      <c r="B36" s="30" t="s">
        <v>104</v>
      </c>
      <c r="C36" s="31">
        <v>30000000000</v>
      </c>
      <c r="D36" s="20"/>
      <c r="E36" s="3"/>
      <c r="F36" s="3"/>
      <c r="G36" s="3"/>
      <c r="H36" s="3"/>
      <c r="I36" s="3"/>
      <c r="J36" s="3"/>
      <c r="K36" s="3"/>
      <c r="L36" s="3"/>
    </row>
    <row r="37" spans="1:12" s="1" customFormat="1" ht="21.75" customHeight="1">
      <c r="A37" s="10" t="s">
        <v>7</v>
      </c>
      <c r="B37" s="27" t="s">
        <v>36</v>
      </c>
      <c r="C37" s="26">
        <f>C38</f>
        <v>1050343430</v>
      </c>
      <c r="D37" s="20"/>
      <c r="E37" s="3"/>
      <c r="F37" s="3"/>
      <c r="G37" s="3"/>
      <c r="H37" s="3"/>
      <c r="I37" s="3"/>
      <c r="J37" s="3"/>
      <c r="K37" s="3"/>
      <c r="L37" s="3"/>
    </row>
    <row r="38" spans="1:12" s="2" customFormat="1" ht="22.5" customHeight="1">
      <c r="A38" s="10">
        <v>1</v>
      </c>
      <c r="B38" s="27" t="s">
        <v>15</v>
      </c>
      <c r="C38" s="26">
        <f>C39+C52</f>
        <v>1050343430</v>
      </c>
      <c r="D38" s="20"/>
      <c r="E38" s="7"/>
      <c r="F38" s="7"/>
      <c r="G38" s="7"/>
      <c r="H38" s="7"/>
      <c r="I38" s="7"/>
      <c r="J38" s="7"/>
      <c r="K38" s="7"/>
      <c r="L38" s="7"/>
    </row>
    <row r="39" spans="1:12" s="1" customFormat="1" ht="22.5" customHeight="1">
      <c r="A39" s="10" t="s">
        <v>18</v>
      </c>
      <c r="B39" s="28" t="s">
        <v>17</v>
      </c>
      <c r="C39" s="29">
        <f>C40+C51</f>
        <v>755444800</v>
      </c>
      <c r="D39" s="20"/>
      <c r="E39" s="3"/>
      <c r="F39" s="3"/>
      <c r="G39" s="3"/>
      <c r="H39" s="3"/>
      <c r="I39" s="3"/>
      <c r="J39" s="3"/>
      <c r="K39" s="3"/>
      <c r="L39" s="3"/>
    </row>
    <row r="40" spans="1:12" s="1" customFormat="1" ht="22.5" customHeight="1">
      <c r="A40" s="10"/>
      <c r="B40" s="28" t="s">
        <v>100</v>
      </c>
      <c r="C40" s="29">
        <f>SUM(C41:C42)</f>
        <v>753890000</v>
      </c>
      <c r="D40" s="20"/>
      <c r="E40" s="3"/>
      <c r="F40" s="3"/>
      <c r="G40" s="3"/>
      <c r="H40" s="3"/>
      <c r="I40" s="3"/>
      <c r="J40" s="3"/>
      <c r="K40" s="3"/>
      <c r="L40" s="3"/>
    </row>
    <row r="41" spans="1:12" s="1" customFormat="1" ht="39" customHeight="1">
      <c r="A41" s="30"/>
      <c r="B41" s="15" t="s">
        <v>82</v>
      </c>
      <c r="C41" s="31">
        <v>700000000</v>
      </c>
      <c r="D41" s="20"/>
      <c r="E41" s="3"/>
      <c r="F41" s="3"/>
      <c r="G41" s="3"/>
      <c r="H41" s="3"/>
      <c r="I41" s="3"/>
      <c r="J41" s="3"/>
      <c r="K41" s="3"/>
      <c r="L41" s="3"/>
    </row>
    <row r="42" spans="1:12" s="1" customFormat="1" ht="39" customHeight="1">
      <c r="A42" s="30"/>
      <c r="B42" s="24" t="s">
        <v>83</v>
      </c>
      <c r="C42" s="31">
        <v>53890000</v>
      </c>
      <c r="D42" s="20"/>
      <c r="E42" s="3"/>
      <c r="F42" s="3"/>
      <c r="G42" s="3"/>
      <c r="H42" s="3"/>
      <c r="I42" s="3"/>
      <c r="J42" s="3"/>
      <c r="K42" s="3"/>
      <c r="L42" s="3"/>
    </row>
    <row r="43" spans="1:12" s="1" customFormat="1" ht="21" customHeight="1" hidden="1">
      <c r="A43" s="10"/>
      <c r="B43" s="28" t="s">
        <v>99</v>
      </c>
      <c r="C43" s="29">
        <v>0</v>
      </c>
      <c r="D43" s="20"/>
      <c r="E43" s="3"/>
      <c r="F43" s="3"/>
      <c r="G43" s="3"/>
      <c r="H43" s="3"/>
      <c r="I43" s="3"/>
      <c r="J43" s="3"/>
      <c r="K43" s="3"/>
      <c r="L43" s="3"/>
    </row>
    <row r="44" spans="1:12" s="1" customFormat="1" ht="39" customHeight="1" hidden="1">
      <c r="A44" s="10"/>
      <c r="B44" s="15" t="s">
        <v>82</v>
      </c>
      <c r="C44" s="29"/>
      <c r="D44" s="20"/>
      <c r="E44" s="3"/>
      <c r="F44" s="3"/>
      <c r="G44" s="3"/>
      <c r="H44" s="3"/>
      <c r="I44" s="3"/>
      <c r="J44" s="3"/>
      <c r="K44" s="3"/>
      <c r="L44" s="3"/>
    </row>
    <row r="45" spans="1:12" s="1" customFormat="1" ht="60" customHeight="1" hidden="1">
      <c r="A45" s="10"/>
      <c r="B45" s="14" t="s">
        <v>84</v>
      </c>
      <c r="C45" s="31">
        <v>0</v>
      </c>
      <c r="D45" s="20"/>
      <c r="E45" s="3"/>
      <c r="F45" s="3"/>
      <c r="G45" s="3"/>
      <c r="H45" s="3"/>
      <c r="I45" s="3"/>
      <c r="J45" s="3"/>
      <c r="K45" s="3"/>
      <c r="L45" s="3"/>
    </row>
    <row r="46" spans="1:12" s="1" customFormat="1" ht="25.5" customHeight="1" hidden="1">
      <c r="A46" s="10"/>
      <c r="B46" s="15" t="s">
        <v>78</v>
      </c>
      <c r="C46" s="31"/>
      <c r="D46" s="20"/>
      <c r="E46" s="3"/>
      <c r="F46" s="3"/>
      <c r="G46" s="3"/>
      <c r="H46" s="3"/>
      <c r="I46" s="3"/>
      <c r="J46" s="3"/>
      <c r="K46" s="3"/>
      <c r="L46" s="3"/>
    </row>
    <row r="47" spans="1:12" s="1" customFormat="1" ht="25.5" customHeight="1" hidden="1">
      <c r="A47" s="10"/>
      <c r="B47" s="15" t="s">
        <v>79</v>
      </c>
      <c r="C47" s="31"/>
      <c r="D47" s="20"/>
      <c r="E47" s="3"/>
      <c r="F47" s="3"/>
      <c r="G47" s="3"/>
      <c r="H47" s="3"/>
      <c r="I47" s="3"/>
      <c r="J47" s="3"/>
      <c r="K47" s="3"/>
      <c r="L47" s="3"/>
    </row>
    <row r="48" spans="1:12" s="1" customFormat="1" ht="26.25" customHeight="1" hidden="1">
      <c r="A48" s="10"/>
      <c r="B48" s="28" t="s">
        <v>98</v>
      </c>
      <c r="C48" s="29">
        <v>0</v>
      </c>
      <c r="D48" s="20"/>
      <c r="E48" s="3"/>
      <c r="F48" s="3"/>
      <c r="G48" s="3"/>
      <c r="H48" s="3"/>
      <c r="I48" s="3"/>
      <c r="J48" s="3"/>
      <c r="K48" s="3"/>
      <c r="L48" s="3"/>
    </row>
    <row r="49" spans="1:12" s="1" customFormat="1" ht="26.25" customHeight="1" hidden="1">
      <c r="A49" s="10"/>
      <c r="B49" s="15" t="s">
        <v>80</v>
      </c>
      <c r="C49" s="31"/>
      <c r="D49" s="20"/>
      <c r="E49" s="3"/>
      <c r="F49" s="3"/>
      <c r="G49" s="3"/>
      <c r="H49" s="3"/>
      <c r="I49" s="3"/>
      <c r="J49" s="3"/>
      <c r="K49" s="3"/>
      <c r="L49" s="3"/>
    </row>
    <row r="50" spans="1:12" s="1" customFormat="1" ht="26.25" customHeight="1" hidden="1">
      <c r="A50" s="10"/>
      <c r="B50" s="15" t="s">
        <v>81</v>
      </c>
      <c r="C50" s="31"/>
      <c r="D50" s="20"/>
      <c r="E50" s="3"/>
      <c r="F50" s="3"/>
      <c r="G50" s="3"/>
      <c r="H50" s="3"/>
      <c r="I50" s="3"/>
      <c r="J50" s="3"/>
      <c r="K50" s="3"/>
      <c r="L50" s="3"/>
    </row>
    <row r="51" spans="1:12" s="1" customFormat="1" ht="41.25" customHeight="1">
      <c r="A51" s="10"/>
      <c r="B51" s="25" t="s">
        <v>103</v>
      </c>
      <c r="C51" s="29">
        <v>1554800</v>
      </c>
      <c r="D51" s="20"/>
      <c r="E51" s="3"/>
      <c r="F51" s="3"/>
      <c r="G51" s="3"/>
      <c r="H51" s="3"/>
      <c r="I51" s="3"/>
      <c r="J51" s="3"/>
      <c r="K51" s="3"/>
      <c r="L51" s="3"/>
    </row>
    <row r="52" spans="1:12" s="2" customFormat="1" ht="22.5" customHeight="1">
      <c r="A52" s="10" t="s">
        <v>19</v>
      </c>
      <c r="B52" s="27" t="s">
        <v>20</v>
      </c>
      <c r="C52" s="26">
        <f>SUM(C53:C55)</f>
        <v>294898630</v>
      </c>
      <c r="D52" s="20"/>
      <c r="E52" s="7"/>
      <c r="F52" s="7"/>
      <c r="G52" s="7"/>
      <c r="H52" s="7"/>
      <c r="I52" s="7"/>
      <c r="J52" s="7"/>
      <c r="K52" s="7"/>
      <c r="L52" s="7"/>
    </row>
    <row r="53" spans="1:12" s="1" customFormat="1" ht="24.75" customHeight="1">
      <c r="A53" s="12"/>
      <c r="B53" s="30" t="s">
        <v>93</v>
      </c>
      <c r="C53" s="31">
        <v>875700</v>
      </c>
      <c r="D53" s="20"/>
      <c r="E53" s="3"/>
      <c r="F53" s="3"/>
      <c r="G53" s="3"/>
      <c r="H53" s="3"/>
      <c r="I53" s="3"/>
      <c r="J53" s="3"/>
      <c r="K53" s="3"/>
      <c r="L53" s="3"/>
    </row>
    <row r="54" spans="1:12" s="1" customFormat="1" ht="24.75" customHeight="1">
      <c r="A54" s="12"/>
      <c r="B54" s="30" t="s">
        <v>92</v>
      </c>
      <c r="C54" s="31">
        <v>231700000</v>
      </c>
      <c r="D54" s="20"/>
      <c r="E54" s="3"/>
      <c r="F54" s="3"/>
      <c r="G54" s="3"/>
      <c r="H54" s="3"/>
      <c r="I54" s="3"/>
      <c r="J54" s="3"/>
      <c r="K54" s="3"/>
      <c r="L54" s="3"/>
    </row>
    <row r="55" spans="1:12" s="1" customFormat="1" ht="24.75" customHeight="1">
      <c r="A55" s="12"/>
      <c r="B55" s="30" t="s">
        <v>21</v>
      </c>
      <c r="C55" s="31">
        <v>62322930</v>
      </c>
      <c r="D55" s="20"/>
      <c r="E55" s="3"/>
      <c r="F55" s="3"/>
      <c r="G55" s="3"/>
      <c r="H55" s="3"/>
      <c r="I55" s="3"/>
      <c r="J55" s="3"/>
      <c r="K55" s="3"/>
      <c r="L55" s="3"/>
    </row>
    <row r="56" spans="1:12" s="2" customFormat="1" ht="22.5" customHeight="1">
      <c r="A56" s="10" t="s">
        <v>32</v>
      </c>
      <c r="B56" s="27" t="s">
        <v>37</v>
      </c>
      <c r="C56" s="26">
        <f>C57</f>
        <v>11931753</v>
      </c>
      <c r="D56" s="20"/>
      <c r="E56" s="7"/>
      <c r="F56" s="7"/>
      <c r="G56" s="7"/>
      <c r="H56" s="7"/>
      <c r="I56" s="7"/>
      <c r="J56" s="7"/>
      <c r="K56" s="7"/>
      <c r="L56" s="7"/>
    </row>
    <row r="57" spans="1:12" s="2" customFormat="1" ht="22.5" customHeight="1">
      <c r="A57" s="10">
        <v>1</v>
      </c>
      <c r="B57" s="27" t="s">
        <v>15</v>
      </c>
      <c r="C57" s="26">
        <f>C58+C59</f>
        <v>11931753</v>
      </c>
      <c r="D57" s="20"/>
      <c r="E57" s="7"/>
      <c r="F57" s="7"/>
      <c r="G57" s="7"/>
      <c r="H57" s="7"/>
      <c r="I57" s="7"/>
      <c r="J57" s="7"/>
      <c r="K57" s="7"/>
      <c r="L57" s="7"/>
    </row>
    <row r="58" spans="1:12" s="1" customFormat="1" ht="22.5" customHeight="1">
      <c r="A58" s="12"/>
      <c r="B58" s="14" t="s">
        <v>85</v>
      </c>
      <c r="C58" s="31">
        <v>1531753</v>
      </c>
      <c r="D58" s="20"/>
      <c r="E58" s="3"/>
      <c r="F58" s="3"/>
      <c r="G58" s="3"/>
      <c r="H58" s="3"/>
      <c r="I58" s="3"/>
      <c r="J58" s="3"/>
      <c r="K58" s="3"/>
      <c r="L58" s="3"/>
    </row>
    <row r="59" spans="1:12" s="1" customFormat="1" ht="22.5" customHeight="1">
      <c r="A59" s="12"/>
      <c r="B59" s="14" t="s">
        <v>86</v>
      </c>
      <c r="C59" s="31">
        <v>10400000</v>
      </c>
      <c r="D59" s="20"/>
      <c r="E59" s="3"/>
      <c r="F59" s="3"/>
      <c r="G59" s="3"/>
      <c r="H59" s="3"/>
      <c r="I59" s="3"/>
      <c r="J59" s="3"/>
      <c r="K59" s="3"/>
      <c r="L59" s="3"/>
    </row>
    <row r="60" spans="1:12" s="1" customFormat="1" ht="22.5" customHeight="1">
      <c r="A60" s="12"/>
      <c r="B60" s="14" t="s">
        <v>87</v>
      </c>
      <c r="C60" s="31">
        <v>400000</v>
      </c>
      <c r="D60" s="20"/>
      <c r="E60" s="3"/>
      <c r="F60" s="3"/>
      <c r="G60" s="3"/>
      <c r="H60" s="3"/>
      <c r="I60" s="3"/>
      <c r="J60" s="3"/>
      <c r="K60" s="3"/>
      <c r="L60" s="3"/>
    </row>
    <row r="61" spans="1:12" s="1" customFormat="1" ht="22.5" customHeight="1">
      <c r="A61" s="12"/>
      <c r="B61" s="14" t="s">
        <v>88</v>
      </c>
      <c r="C61" s="31">
        <v>10000000</v>
      </c>
      <c r="D61" s="20"/>
      <c r="E61" s="3"/>
      <c r="F61" s="3"/>
      <c r="G61" s="3"/>
      <c r="H61" s="3"/>
      <c r="I61" s="3"/>
      <c r="J61" s="3"/>
      <c r="K61" s="3"/>
      <c r="L61" s="3"/>
    </row>
    <row r="62" spans="1:12" s="1" customFormat="1" ht="19.5" customHeight="1">
      <c r="A62" s="10" t="s">
        <v>34</v>
      </c>
      <c r="B62" s="27" t="s">
        <v>69</v>
      </c>
      <c r="C62" s="29">
        <f>SUM(C63:C67)</f>
        <v>5127942052</v>
      </c>
      <c r="D62" s="20"/>
      <c r="E62" s="3"/>
      <c r="F62" s="3"/>
      <c r="G62" s="3"/>
      <c r="H62" s="3"/>
      <c r="I62" s="3"/>
      <c r="J62" s="3"/>
      <c r="K62" s="3"/>
      <c r="L62" s="3"/>
    </row>
    <row r="63" spans="1:12" s="2" customFormat="1" ht="39.75" customHeight="1">
      <c r="A63" s="10"/>
      <c r="B63" s="34" t="s">
        <v>76</v>
      </c>
      <c r="C63" s="33">
        <v>400000000</v>
      </c>
      <c r="D63" s="20"/>
      <c r="E63" s="7"/>
      <c r="F63" s="7"/>
      <c r="G63" s="7"/>
      <c r="H63" s="7"/>
      <c r="I63" s="7"/>
      <c r="J63" s="7"/>
      <c r="K63" s="7"/>
      <c r="L63" s="7"/>
    </row>
    <row r="64" spans="1:12" s="1" customFormat="1" ht="21.75" customHeight="1">
      <c r="A64" s="12"/>
      <c r="B64" s="14" t="s">
        <v>74</v>
      </c>
      <c r="C64" s="31">
        <v>387000000</v>
      </c>
      <c r="D64" s="20"/>
      <c r="E64" s="3"/>
      <c r="F64" s="3"/>
      <c r="G64" s="3"/>
      <c r="H64" s="3"/>
      <c r="I64" s="3"/>
      <c r="J64" s="3"/>
      <c r="K64" s="3"/>
      <c r="L64" s="3"/>
    </row>
    <row r="65" spans="1:12" s="1" customFormat="1" ht="21.75" customHeight="1">
      <c r="A65" s="12"/>
      <c r="B65" s="14" t="s">
        <v>59</v>
      </c>
      <c r="C65" s="31">
        <v>114000000</v>
      </c>
      <c r="D65" s="20"/>
      <c r="E65" s="3"/>
      <c r="F65" s="3"/>
      <c r="G65" s="3"/>
      <c r="H65" s="3"/>
      <c r="I65" s="3"/>
      <c r="J65" s="3"/>
      <c r="K65" s="3"/>
      <c r="L65" s="3"/>
    </row>
    <row r="66" spans="1:12" s="1" customFormat="1" ht="21.75" customHeight="1">
      <c r="A66" s="12"/>
      <c r="B66" s="14" t="s">
        <v>95</v>
      </c>
      <c r="C66" s="31">
        <v>1625942052</v>
      </c>
      <c r="D66" s="20"/>
      <c r="E66" s="3"/>
      <c r="F66" s="3"/>
      <c r="G66" s="3"/>
      <c r="H66" s="3"/>
      <c r="I66" s="3"/>
      <c r="J66" s="3"/>
      <c r="K66" s="3"/>
      <c r="L66" s="3"/>
    </row>
    <row r="67" spans="1:12" s="1" customFormat="1" ht="21.75" customHeight="1">
      <c r="A67" s="12"/>
      <c r="B67" s="14" t="s">
        <v>75</v>
      </c>
      <c r="C67" s="31">
        <v>2601000000</v>
      </c>
      <c r="D67" s="20"/>
      <c r="E67" s="3"/>
      <c r="F67" s="3"/>
      <c r="G67" s="3"/>
      <c r="H67" s="3"/>
      <c r="I67" s="3"/>
      <c r="J67" s="3"/>
      <c r="K67" s="3"/>
      <c r="L67" s="3"/>
    </row>
    <row r="68" spans="1:12" s="1" customFormat="1" ht="16.5">
      <c r="A68" s="4"/>
      <c r="D68" s="20"/>
      <c r="E68" s="3"/>
      <c r="F68" s="3"/>
      <c r="G68" s="3"/>
      <c r="H68" s="3"/>
      <c r="I68" s="3"/>
      <c r="J68" s="3"/>
      <c r="K68" s="3"/>
      <c r="L68" s="3"/>
    </row>
    <row r="69" spans="1:12" s="1" customFormat="1" ht="16.5">
      <c r="A69" s="4"/>
      <c r="D69" s="20"/>
      <c r="E69" s="3"/>
      <c r="F69" s="3"/>
      <c r="G69" s="3"/>
      <c r="H69" s="3"/>
      <c r="I69" s="3"/>
      <c r="J69" s="3"/>
      <c r="K69" s="3"/>
      <c r="L69" s="3"/>
    </row>
    <row r="70" ht="18.75">
      <c r="D70" s="20"/>
    </row>
    <row r="71" ht="18.75">
      <c r="D71" s="20"/>
    </row>
    <row r="72" ht="18.75">
      <c r="D72" s="20"/>
    </row>
    <row r="73" ht="18.75">
      <c r="D73" s="20"/>
    </row>
  </sheetData>
  <sheetProtection/>
  <mergeCells count="5">
    <mergeCell ref="A2:C2"/>
    <mergeCell ref="C5:C6"/>
    <mergeCell ref="B5:B6"/>
    <mergeCell ref="A5:A6"/>
    <mergeCell ref="A3:C3"/>
  </mergeCells>
  <printOptions/>
  <pageMargins left="0.8661417322834646" right="0.35433070866141736" top="0.45" bottom="0.6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Bach</cp:lastModifiedBy>
  <cp:lastPrinted>2021-03-05T02:23:24Z</cp:lastPrinted>
  <dcterms:created xsi:type="dcterms:W3CDTF">2018-03-07T03:11:53Z</dcterms:created>
  <dcterms:modified xsi:type="dcterms:W3CDTF">2021-03-06T14:28:56Z</dcterms:modified>
  <cp:category/>
  <cp:version/>
  <cp:contentType/>
  <cp:contentStatus/>
</cp:coreProperties>
</file>