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476" windowHeight="11760" tabRatio="809" firstSheet="1" activeTab="1"/>
  </bookViews>
  <sheets>
    <sheet name="XXXXXXXXX" sheetId="1" state="veryHidden" r:id="rId1"/>
    <sheet name="GIAO CÁC XÃ" sheetId="2" r:id="rId2"/>
  </sheets>
  <definedNames>
    <definedName name="_xlnm.Print_Area" localSheetId="1">'GIAO CÁC XÃ'!$A$1:$E$390</definedName>
  </definedNames>
  <calcPr fullCalcOnLoad="1"/>
</workbook>
</file>

<file path=xl/sharedStrings.xml><?xml version="1.0" encoding="utf-8"?>
<sst xmlns="http://schemas.openxmlformats.org/spreadsheetml/2006/main" count="427" uniqueCount="48">
  <si>
    <t>STT</t>
  </si>
  <si>
    <t>I</t>
  </si>
  <si>
    <t>II</t>
  </si>
  <si>
    <t>B</t>
  </si>
  <si>
    <t>A</t>
  </si>
  <si>
    <t>( Đơn vị tính: triệu đồng)</t>
  </si>
  <si>
    <t>Nội dung</t>
  </si>
  <si>
    <t>Chỉ tiêu giao tăng/ giảm</t>
  </si>
  <si>
    <t>Tiền gửi của tổ chức và cá nhân</t>
  </si>
  <si>
    <t xml:space="preserve"> Kế hoạch nguồn vốn</t>
  </si>
  <si>
    <t>Hộ gia đình sản xuất kinh doanh vùng khó khăn (QĐ31/2007/QĐ-TTg)</t>
  </si>
  <si>
    <t xml:space="preserve">Nước sạch và vệ sinh môi trưởng nông thôn (QĐ 62/2004/QĐ-TTg) </t>
  </si>
  <si>
    <t>Hỗ trợ việc làm, duy trì và mở rộng việc làm từ nguồn vốn NHCSXH huy động</t>
  </si>
  <si>
    <t xml:space="preserve"> Kế hoạch dư nợ</t>
  </si>
  <si>
    <t>Hộ mới thoát nghèo (QĐ 28/2015-QĐ-TTg)</t>
  </si>
  <si>
    <t>Hộ cận nghèo (QĐ 15/2013-QĐ-TTg)</t>
  </si>
  <si>
    <t>Hộ nghèo (NĐ 78/2002-CP)</t>
  </si>
  <si>
    <t>Số dư 31/12/2022</t>
  </si>
  <si>
    <t>Số dư 31/12/2023</t>
  </si>
  <si>
    <t>Chỉ tiêu kế hoạch năm 2024</t>
  </si>
  <si>
    <t>DANH MỤC CHỈ TIÊU KẾ HOẠCH TÍN DỤNG NĂM 2024 THỊ TRẤN TUẦN GIÁO</t>
  </si>
  <si>
    <t>Cho vay người chấp hành xong án phạt tù theo Quyết Định 22/2023/QĐ-TTg của Thủ tướng Chính phủ</t>
  </si>
  <si>
    <t>DANH MỤC CHỈ TIÊU KẾ HOẠCH TÍN DỤNG NĂM 2024 XÃ QUÀI NƯA</t>
  </si>
  <si>
    <t>DANH MỤC CHỈ TIÊU KẾ HOẠCH TÍN DỤNG NĂM 2024 XÃ QUÀI CANG</t>
  </si>
  <si>
    <t>DANH MỤC CHỈ TIÊU KẾ HOẠCH TÍN DỤNG NĂM 2024 XÃ PÚ NHUNG</t>
  </si>
  <si>
    <t>DANH MỤC CHỈ TIÊU KẾ HOẠCH TÍN DỤNG NĂM 2024 XÃ PHÌNH SÁNG</t>
  </si>
  <si>
    <t>DANH MỤC CHỈ TIÊU KẾ HOẠCH TÍN DỤNG NĂM 2024 XÃ MƯỜNG MÙN</t>
  </si>
  <si>
    <t>DANH MỤC CHỈ TIÊU KẾ HOẠCH TÍN DỤNG NĂM 2024 XÃ QUÀI TỞ</t>
  </si>
  <si>
    <t>DANH MỤC CHỈ TIÊU KẾ HOẠCH TÍN DỤNG NĂM 2024 XÃ CHIỀNG SINH</t>
  </si>
  <si>
    <t>DANH MỤC CHỈ TIÊU KẾ HOẠCH TÍN DỤNG NĂM 2024 XÃ NÀ SÁY</t>
  </si>
  <si>
    <t>DANH MỤC CHỈ TIÊU KẾ HOẠCH TÍN DỤNG NĂM 2024 XÃ MƯỜNG THÍN</t>
  </si>
  <si>
    <t>DANH MỤC CHỈ TIÊU KẾ HOẠCH TÍN DỤNG NĂM 2024 XÃ TỎA TÌNH</t>
  </si>
  <si>
    <t>DANH MỤC CHỈ TIÊU KẾ HOẠCH TÍN DỤNG NĂM 2024 XÃ MÙN CHUNG</t>
  </si>
  <si>
    <t>DANH MỤC CHỈ TIÊU KẾ HOẠCH TÍN DỤNG NĂM 2024 XÃ TÊNH PHÔNG</t>
  </si>
  <si>
    <t>DANH MỤC CHỈ TIÊU KẾ HOẠCH TÍN DỤNG NĂM 2024 XÃ TA MA</t>
  </si>
  <si>
    <t>Số dư 31/12/2024</t>
  </si>
  <si>
    <t>DANH MỤC CHỈ TIÊU KẾ HOẠCH TÍN DỤNG NĂM 2024 XÃ NÀ TÒNG</t>
  </si>
  <si>
    <t>DANH MỤC CHỈ TIÊU KẾ HOẠCH TÍN DỤNG NĂM 2024 XÃ RẠNG ĐÔNG</t>
  </si>
  <si>
    <t>DANH MỤC CHỈ TIÊU KẾ HOẠCH TÍN DỤNG NĂM 2024 XÃ CHIỀNG ĐÔNG</t>
  </si>
  <si>
    <t>DANH MỤC CHỈ TIÊU KẾ HOẠCH TÍN DỤNG NĂM 2024 XÃ MƯỜNG KHONG</t>
  </si>
  <si>
    <t>DANH MỤC CHỈ TIÊU KẾ HOẠCH TÍN DỤNG NĂM 2024 XÃ PÚ XI</t>
  </si>
  <si>
    <t xml:space="preserve"> Kế hoạch dư nợ nguồn vốn TW</t>
  </si>
  <si>
    <t>( Kèm theo quyết định số:          /QĐ-BĐHĐQT ngày        tháng 04 năm 2024 của Trưởng Ban đại diện HĐQT Ngân hàng Chính sách xã hội huyện Tuần Giáo)</t>
  </si>
  <si>
    <r>
      <rPr>
        <i/>
        <sz val="12"/>
        <color indexed="8"/>
        <rFont val="Times New Roman"/>
        <family val="1"/>
      </rPr>
      <t>Ghi chú:</t>
    </r>
    <r>
      <rPr>
        <sz val="12"/>
        <color indexed="8"/>
        <rFont val="Times New Roman"/>
        <family val="1"/>
      </rPr>
      <t xml:space="preserve"> Chỉ tiêu giao tăng/giảm tại Quyết định này đã bao gồm chỉ tiêu giao tăng giảm tại Quyết định số 58/QĐ-BĐDHĐQT ngày 17/01/2024 của Trưởng Ban đại diện HĐQT NHCSXH huyện Tuần Giáo</t>
    </r>
  </si>
  <si>
    <t>Kế hoạch dư nợ</t>
  </si>
  <si>
    <t xml:space="preserve">Hỗ trợ việc làm, duy trì và mở rộng việc làm </t>
  </si>
  <si>
    <t>Kế hoạch dư nợ nguồn vốn địa phương</t>
  </si>
  <si>
    <t xml:space="preserve">TỔNG HỢP DANH MỤC CHỈ TIÊU KẾ HOẠCH TÍN DỤNG NĂM 2024 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</si>
</sst>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US$&quot;#,##0;\-&quot;US$&quot;#,##0"/>
    <numFmt numFmtId="167" formatCode="&quot;US$&quot;#,##0;[Red]\-&quot;US$&quot;#,##0"/>
    <numFmt numFmtId="168" formatCode="&quot;US$&quot;#,##0.00;\-&quot;US$&quot;#,##0.00"/>
    <numFmt numFmtId="169" formatCode="&quot;US$&quot;#,##0.00;[Red]\-&quot;US$&quot;#,##0.00"/>
    <numFmt numFmtId="170" formatCode="_-&quot;US$&quot;* #,##0_-;\-&quot;US$&quot;* #,##0_-;_-&quot;US$&quot;* &quot;-&quot;_-;_-@_-"/>
    <numFmt numFmtId="171" formatCode="_-&quot;US$&quot;* #,##0.00_-;\-&quot;US$&quot;* #,##0.00_-;_-&quot;US$&quot;* &quot;-&quot;??_-;_-@_-"/>
    <numFmt numFmtId="172" formatCode="_(* #,##0.00_);_(* \(#,##0.00\);_(* &quot;-&quot;??_);_(@_)"/>
    <numFmt numFmtId="173" formatCode="_-* #,##0.00\ _$_-;\-* #,##0.00\ _$_-;_-* &quot;-&quot;??\ _$_-;_-@_-"/>
    <numFmt numFmtId="174" formatCode="_(* #,##0_);_(* \(#,##0\);_(* &quot;-&quot;??_);_(@_)"/>
    <numFmt numFmtId="175" formatCode="#,##0\ _$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_(* #,##0.0_);_(* \(#,##0.0\);_(* &quot;-&quot;??_);_(@_)"/>
    <numFmt numFmtId="195" formatCode="#,##0.0"/>
    <numFmt numFmtId="196" formatCode="_-* #,##0\ _₫_-;\-* #,##0\ _₫_-;_-* &quot;-&quot;??\ _₫_-;_-@"/>
    <numFmt numFmtId="197" formatCode="_-* #,##0.0\ _₫_-;\-* #,##0.0\ _₫_-;_-* &quot;-&quot;??\ _₫_-;_-@"/>
    <numFmt numFmtId="198" formatCode="_(* #,##0.0_);_(* \(#,##0.0\);_(* &quot;-&quot;?_);_(@_)"/>
    <numFmt numFmtId="199" formatCode="#,##0_ ;\-#,##0\ "/>
    <numFmt numFmtId="200" formatCode="#,##0.0_ ;\-#,##0.0\ "/>
    <numFmt numFmtId="201" formatCode="_-* #,##0.00\ _₫_-;\-* #,##0.00\ _₫_-;_-* &quot;-&quot;??\ _₫_-;_-@"/>
    <numFmt numFmtId="202" formatCode="dd/mm/yyyy;@"/>
    <numFmt numFmtId="203" formatCode="#,##0.#0"/>
    <numFmt numFmtId="204" formatCode="#,##0.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MS Sans Serif"/>
      <family val="2"/>
    </font>
    <font>
      <i/>
      <sz val="13"/>
      <name val="3C_Times_T"/>
      <family val="0"/>
    </font>
    <font>
      <u val="single"/>
      <sz val="9"/>
      <color indexed="36"/>
      <name val=".VnTime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174" fontId="51" fillId="0" borderId="10" xfId="41" applyNumberFormat="1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175" fontId="52" fillId="0" borderId="10" xfId="0" applyNumberFormat="1" applyFont="1" applyBorder="1" applyAlignment="1">
      <alignment horizontal="center" vertical="center" wrapText="1"/>
    </xf>
    <xf numFmtId="175" fontId="50" fillId="0" borderId="10" xfId="0" applyNumberFormat="1" applyFont="1" applyBorder="1" applyAlignment="1">
      <alignment horizontal="center" vertical="center" wrapText="1"/>
    </xf>
    <xf numFmtId="175" fontId="52" fillId="0" borderId="10" xfId="0" applyNumberFormat="1" applyFont="1" applyBorder="1" applyAlignment="1">
      <alignment horizontal="right" vertical="center" wrapText="1"/>
    </xf>
    <xf numFmtId="175" fontId="52" fillId="0" borderId="10" xfId="0" applyNumberFormat="1" applyFont="1" applyBorder="1" applyAlignment="1">
      <alignment horizontal="right" vertical="center"/>
    </xf>
    <xf numFmtId="3" fontId="51" fillId="0" borderId="10" xfId="41" applyNumberFormat="1" applyFont="1" applyBorder="1" applyAlignment="1">
      <alignment horizontal="right" vertical="center"/>
    </xf>
    <xf numFmtId="175" fontId="50" fillId="0" borderId="10" xfId="0" applyNumberFormat="1" applyFont="1" applyBorder="1" applyAlignment="1">
      <alignment horizontal="right" vertical="center"/>
    </xf>
    <xf numFmtId="174" fontId="51" fillId="0" borderId="10" xfId="41" applyNumberFormat="1" applyFont="1" applyBorder="1" applyAlignment="1">
      <alignment horizontal="right" vertical="center"/>
    </xf>
    <xf numFmtId="175" fontId="53" fillId="0" borderId="10" xfId="0" applyNumberFormat="1" applyFont="1" applyBorder="1" applyAlignment="1">
      <alignment horizontal="right" vertical="center" wrapText="1"/>
    </xf>
    <xf numFmtId="175" fontId="51" fillId="0" borderId="10" xfId="0" applyNumberFormat="1" applyFont="1" applyBorder="1" applyAlignment="1">
      <alignment horizontal="right" vertical="center"/>
    </xf>
    <xf numFmtId="175" fontId="53" fillId="0" borderId="10" xfId="0" applyNumberFormat="1" applyFont="1" applyBorder="1" applyAlignment="1">
      <alignment horizontal="right" vertical="center"/>
    </xf>
    <xf numFmtId="175" fontId="51" fillId="0" borderId="10" xfId="41" applyNumberFormat="1" applyFont="1" applyBorder="1" applyAlignment="1">
      <alignment horizontal="right" vertical="center" wrapText="1"/>
    </xf>
    <xf numFmtId="175" fontId="51" fillId="0" borderId="0" xfId="0" applyNumberFormat="1" applyFont="1" applyAlignment="1">
      <alignment horizontal="right" vertical="center" wrapText="1"/>
    </xf>
    <xf numFmtId="175" fontId="51" fillId="0" borderId="0" xfId="0" applyNumberFormat="1" applyFont="1" applyAlignment="1">
      <alignment horizontal="right" vertical="center"/>
    </xf>
    <xf numFmtId="3" fontId="51" fillId="0" borderId="10" xfId="41" applyNumberFormat="1" applyFont="1" applyBorder="1" applyAlignment="1">
      <alignment vertical="center"/>
    </xf>
    <xf numFmtId="174" fontId="51" fillId="0" borderId="10" xfId="41" applyNumberFormat="1" applyFont="1" applyBorder="1" applyAlignment="1">
      <alignment vertical="center"/>
    </xf>
    <xf numFmtId="175" fontId="51" fillId="0" borderId="0" xfId="0" applyNumberFormat="1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vertical="center"/>
    </xf>
    <xf numFmtId="3" fontId="54" fillId="0" borderId="0" xfId="0" applyNumberFormat="1" applyFont="1" applyAlignment="1">
      <alignment vertical="center"/>
    </xf>
    <xf numFmtId="174" fontId="54" fillId="0" borderId="0" xfId="0" applyNumberFormat="1" applyFont="1" applyAlignment="1">
      <alignment vertical="center"/>
    </xf>
    <xf numFmtId="174" fontId="51" fillId="33" borderId="10" xfId="41" applyNumberFormat="1" applyFont="1" applyFill="1" applyBorder="1" applyAlignment="1">
      <alignment horizontal="right" vertical="center"/>
    </xf>
    <xf numFmtId="175" fontId="54" fillId="0" borderId="10" xfId="0" applyNumberFormat="1" applyFont="1" applyBorder="1" applyAlignment="1">
      <alignment horizontal="right" vertical="center"/>
    </xf>
    <xf numFmtId="3" fontId="51" fillId="0" borderId="0" xfId="0" applyNumberFormat="1" applyFont="1" applyAlignment="1">
      <alignment vertical="center"/>
    </xf>
    <xf numFmtId="174" fontId="51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75" fontId="54" fillId="0" borderId="0" xfId="0" applyNumberFormat="1" applyFont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14" fontId="51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175" fontId="52" fillId="0" borderId="10" xfId="0" applyNumberFormat="1" applyFont="1" applyBorder="1" applyAlignment="1">
      <alignment horizontal="right" vertical="center" wrapText="1"/>
    </xf>
    <xf numFmtId="175" fontId="11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0"/>
  <sheetViews>
    <sheetView tabSelected="1" view="pageBreakPreview" zoomScale="90" zoomScaleNormal="96" zoomScaleSheetLayoutView="90" zoomScalePageLayoutView="0" workbookViewId="0" topLeftCell="A1">
      <selection activeCell="C293" sqref="C293"/>
    </sheetView>
  </sheetViews>
  <sheetFormatPr defaultColWidth="9.00390625" defaultRowHeight="15"/>
  <cols>
    <col min="1" max="1" width="6.28125" style="6" customWidth="1"/>
    <col min="2" max="2" width="43.8515625" style="7" customWidth="1"/>
    <col min="3" max="3" width="14.140625" style="23" customWidth="1"/>
    <col min="4" max="5" width="13.421875" style="24" customWidth="1"/>
    <col min="6" max="6" width="11.8515625" style="4" customWidth="1"/>
    <col min="7" max="7" width="10.421875" style="4" bestFit="1" customWidth="1"/>
    <col min="8" max="14" width="9.00390625" style="4" customWidth="1"/>
    <col min="15" max="15" width="13.57421875" style="4" bestFit="1" customWidth="1"/>
    <col min="16" max="16" width="12.140625" style="4" bestFit="1" customWidth="1"/>
    <col min="17" max="16384" width="9.00390625" style="4" customWidth="1"/>
  </cols>
  <sheetData>
    <row r="1" spans="1:5" ht="32.25" customHeight="1">
      <c r="A1" s="53" t="s">
        <v>47</v>
      </c>
      <c r="B1" s="53"/>
      <c r="C1" s="53"/>
      <c r="D1" s="53"/>
      <c r="E1" s="53"/>
    </row>
    <row r="2" spans="1:5" ht="36.75" customHeight="1">
      <c r="A2" s="50" t="s">
        <v>42</v>
      </c>
      <c r="B2" s="50"/>
      <c r="C2" s="50"/>
      <c r="D2" s="50"/>
      <c r="E2" s="50"/>
    </row>
    <row r="3" spans="1:5" ht="18">
      <c r="A3" s="51" t="s">
        <v>5</v>
      </c>
      <c r="B3" s="51"/>
      <c r="C3" s="51"/>
      <c r="D3" s="51"/>
      <c r="E3" s="51"/>
    </row>
    <row r="4" spans="1:5" s="5" customFormat="1" ht="51.75">
      <c r="A4" s="3" t="s">
        <v>0</v>
      </c>
      <c r="B4" s="8" t="s">
        <v>6</v>
      </c>
      <c r="C4" s="13" t="s">
        <v>18</v>
      </c>
      <c r="D4" s="12" t="s">
        <v>7</v>
      </c>
      <c r="E4" s="12" t="s">
        <v>19</v>
      </c>
    </row>
    <row r="5" spans="1:5" ht="29.25" customHeight="1">
      <c r="A5" s="1" t="s">
        <v>1</v>
      </c>
      <c r="B5" s="9" t="s">
        <v>9</v>
      </c>
      <c r="C5" s="14">
        <f>SUM(C6:C6)</f>
        <v>19736</v>
      </c>
      <c r="D5" s="15">
        <f>SUM(D6:D6)</f>
        <v>8000</v>
      </c>
      <c r="E5" s="15">
        <f>SUM(E6:E6)</f>
        <v>27736</v>
      </c>
    </row>
    <row r="6" spans="1:5" ht="25.5" customHeight="1">
      <c r="A6" s="10">
        <v>1</v>
      </c>
      <c r="B6" s="11" t="s">
        <v>8</v>
      </c>
      <c r="C6" s="19">
        <f>C26+C49+C71+C90+C108+C129+C147+C166+C184+C205+C224+C244+C263+C283+C304+C325+C345+C363+C382</f>
        <v>19736</v>
      </c>
      <c r="D6" s="19">
        <f>D26+D49+D71+D90+D108+D129+D147+D166+D184+D205+D224+D244+D263+D283+D304+D325+D345+D363+D382</f>
        <v>8000</v>
      </c>
      <c r="E6" s="21">
        <f>C6+D6</f>
        <v>27736</v>
      </c>
    </row>
    <row r="7" spans="1:5" ht="29.25" customHeight="1">
      <c r="A7" s="1" t="s">
        <v>2</v>
      </c>
      <c r="B7" s="9" t="s">
        <v>44</v>
      </c>
      <c r="C7" s="14">
        <f>C8+C16</f>
        <v>613253</v>
      </c>
      <c r="D7" s="14">
        <f>D8+D16</f>
        <v>47580</v>
      </c>
      <c r="E7" s="14">
        <f>E8+E16</f>
        <v>660833</v>
      </c>
    </row>
    <row r="8" spans="1:16" ht="18">
      <c r="A8" s="1" t="s">
        <v>4</v>
      </c>
      <c r="B8" s="9" t="s">
        <v>41</v>
      </c>
      <c r="C8" s="14">
        <f>E8-D8</f>
        <v>609968</v>
      </c>
      <c r="D8" s="17">
        <f>SUM(D9:D14)</f>
        <v>44500</v>
      </c>
      <c r="E8" s="17">
        <f>SUM(E9:E14)</f>
        <v>654468</v>
      </c>
      <c r="G8" s="6"/>
      <c r="H8" s="37"/>
      <c r="I8" s="37"/>
      <c r="J8" s="37"/>
      <c r="K8" s="37"/>
      <c r="L8" s="37"/>
      <c r="M8" s="37"/>
      <c r="O8" s="42"/>
      <c r="P8" s="42"/>
    </row>
    <row r="9" spans="1:14" ht="29.25" customHeight="1">
      <c r="A9" s="10">
        <v>1</v>
      </c>
      <c r="B9" s="11" t="s">
        <v>16</v>
      </c>
      <c r="C9" s="19">
        <v>326912</v>
      </c>
      <c r="D9" s="20">
        <f>D52+D74+D93+D111+D132+D150+D169+D187+D208+D227+D247+D266+D286+D307+D328+D348+D366+D385</f>
        <v>18000</v>
      </c>
      <c r="E9" s="39">
        <f aca="true" t="shared" si="0" ref="E9:E14">D9+C9</f>
        <v>344912</v>
      </c>
      <c r="F9" s="31"/>
      <c r="G9" s="43"/>
      <c r="H9" s="35"/>
      <c r="I9" s="35"/>
      <c r="J9" s="35"/>
      <c r="K9" s="35"/>
      <c r="L9" s="35"/>
      <c r="N9" s="35"/>
    </row>
    <row r="10" spans="1:14" ht="29.25" customHeight="1">
      <c r="A10" s="10">
        <v>2</v>
      </c>
      <c r="B10" s="11" t="s">
        <v>15</v>
      </c>
      <c r="C10" s="19">
        <v>89968</v>
      </c>
      <c r="D10" s="20">
        <f>D53+D75+D94+D112+D133+D151+D170+D188+D209+D228+D248+D267+D287+D308+D329+D349+D367+D386</f>
        <v>7000</v>
      </c>
      <c r="E10" s="39">
        <f t="shared" si="0"/>
        <v>96968</v>
      </c>
      <c r="F10" s="31"/>
      <c r="G10" s="43"/>
      <c r="H10" s="35"/>
      <c r="I10" s="35"/>
      <c r="J10" s="35"/>
      <c r="K10" s="35"/>
      <c r="L10" s="35"/>
      <c r="N10" s="35"/>
    </row>
    <row r="11" spans="1:14" ht="39" customHeight="1">
      <c r="A11" s="10">
        <v>3</v>
      </c>
      <c r="B11" s="11" t="s">
        <v>14</v>
      </c>
      <c r="C11" s="19">
        <v>16837</v>
      </c>
      <c r="D11" s="20">
        <f>D54+D76+D95+D113+D152+D171+D189+D210+D249+D288+D350</f>
        <v>1500</v>
      </c>
      <c r="E11" s="39">
        <f t="shared" si="0"/>
        <v>18337</v>
      </c>
      <c r="F11" s="32"/>
      <c r="G11" s="43"/>
      <c r="H11" s="36"/>
      <c r="J11" s="36"/>
      <c r="K11" s="36"/>
      <c r="L11" s="36"/>
      <c r="N11" s="35"/>
    </row>
    <row r="12" spans="1:14" ht="36">
      <c r="A12" s="10">
        <v>4</v>
      </c>
      <c r="B12" s="11" t="s">
        <v>11</v>
      </c>
      <c r="C12" s="19">
        <v>26967</v>
      </c>
      <c r="D12" s="20">
        <f>D55+D77+D96+D114+D134+D153+D172+D190+D211+D229+D250+D268+D289+D310+D330+D352+D368</f>
        <v>3000</v>
      </c>
      <c r="E12" s="39">
        <f t="shared" si="0"/>
        <v>29967</v>
      </c>
      <c r="F12" s="32"/>
      <c r="G12" s="43"/>
      <c r="H12" s="36"/>
      <c r="I12" s="36"/>
      <c r="J12" s="36"/>
      <c r="K12" s="36"/>
      <c r="L12" s="36"/>
      <c r="N12" s="35"/>
    </row>
    <row r="13" spans="1:14" ht="36">
      <c r="A13" s="10">
        <v>5</v>
      </c>
      <c r="B13" s="11" t="s">
        <v>10</v>
      </c>
      <c r="C13" s="19">
        <v>144085</v>
      </c>
      <c r="D13" s="20">
        <f>D56+D78+D97+D115+D135+D154+D173+D191+D212+D230+D252+D269+D290+D311+D331+D353+D369+D388</f>
        <v>12000</v>
      </c>
      <c r="E13" s="39">
        <f t="shared" si="0"/>
        <v>156085</v>
      </c>
      <c r="F13" s="32"/>
      <c r="H13" s="36"/>
      <c r="I13" s="36"/>
      <c r="J13" s="36"/>
      <c r="K13" s="36"/>
      <c r="L13" s="36"/>
      <c r="N13" s="35"/>
    </row>
    <row r="14" spans="1:14" ht="36">
      <c r="A14" s="10">
        <v>6</v>
      </c>
      <c r="B14" s="11" t="s">
        <v>12</v>
      </c>
      <c r="C14" s="19">
        <v>5199</v>
      </c>
      <c r="D14" s="20">
        <f>D29+D251+D309+D387</f>
        <v>3000</v>
      </c>
      <c r="E14" s="39">
        <f t="shared" si="0"/>
        <v>8199</v>
      </c>
      <c r="F14" s="32"/>
      <c r="I14" s="36"/>
      <c r="J14" s="27"/>
      <c r="L14" s="36"/>
      <c r="M14" s="36"/>
      <c r="N14" s="35"/>
    </row>
    <row r="15" spans="1:12" ht="54">
      <c r="A15" s="10">
        <v>7</v>
      </c>
      <c r="B15" s="11" t="s">
        <v>21</v>
      </c>
      <c r="C15" s="19">
        <v>500</v>
      </c>
      <c r="D15" s="20">
        <f>D29</f>
        <v>2500</v>
      </c>
      <c r="E15" s="39">
        <f>D15+C15</f>
        <v>3000</v>
      </c>
      <c r="F15" s="38"/>
      <c r="L15" s="36"/>
    </row>
    <row r="16" spans="1:12" ht="34.5">
      <c r="A16" s="44" t="s">
        <v>3</v>
      </c>
      <c r="B16" s="45" t="s">
        <v>46</v>
      </c>
      <c r="C16" s="46">
        <f>C17</f>
        <v>3285</v>
      </c>
      <c r="D16" s="46">
        <f>D17</f>
        <v>3080</v>
      </c>
      <c r="E16" s="47">
        <f>C16+D16</f>
        <v>6365</v>
      </c>
      <c r="F16" s="38"/>
      <c r="L16" s="36"/>
    </row>
    <row r="17" spans="1:12" ht="36">
      <c r="A17" s="10">
        <v>1</v>
      </c>
      <c r="B17" s="11" t="s">
        <v>45</v>
      </c>
      <c r="C17" s="19">
        <f>C32+C58+C333</f>
        <v>3285</v>
      </c>
      <c r="D17" s="19">
        <f>D32+D58+D333</f>
        <v>3080</v>
      </c>
      <c r="E17" s="39">
        <f>C17+D17</f>
        <v>6365</v>
      </c>
      <c r="F17" s="38"/>
      <c r="L17" s="36"/>
    </row>
    <row r="18" ht="18" customHeight="1"/>
    <row r="19" spans="1:13" ht="63.75" customHeight="1">
      <c r="A19" s="48" t="s">
        <v>43</v>
      </c>
      <c r="B19" s="49"/>
      <c r="C19" s="49"/>
      <c r="D19" s="49"/>
      <c r="E19" s="49"/>
      <c r="H19" s="35"/>
      <c r="I19" s="35"/>
      <c r="J19" s="35"/>
      <c r="K19" s="35"/>
      <c r="L19" s="35"/>
      <c r="M19" s="35"/>
    </row>
    <row r="20" spans="1:13" ht="45" customHeight="1">
      <c r="A20" s="40"/>
      <c r="B20" s="41"/>
      <c r="C20" s="41"/>
      <c r="D20" s="41"/>
      <c r="E20" s="41"/>
      <c r="H20" s="35"/>
      <c r="I20" s="35"/>
      <c r="J20" s="35"/>
      <c r="K20" s="35"/>
      <c r="L20" s="35"/>
      <c r="M20" s="35"/>
    </row>
    <row r="21" spans="1:5" ht="35.25" customHeight="1">
      <c r="A21" s="52" t="s">
        <v>20</v>
      </c>
      <c r="B21" s="52"/>
      <c r="C21" s="52"/>
      <c r="D21" s="52"/>
      <c r="E21" s="52"/>
    </row>
    <row r="22" spans="1:5" ht="37.5" customHeight="1">
      <c r="A22" s="50" t="s">
        <v>42</v>
      </c>
      <c r="B22" s="50"/>
      <c r="C22" s="50"/>
      <c r="D22" s="50"/>
      <c r="E22" s="50"/>
    </row>
    <row r="23" spans="1:5" ht="18">
      <c r="A23" s="51" t="s">
        <v>5</v>
      </c>
      <c r="B23" s="51"/>
      <c r="C23" s="51"/>
      <c r="D23" s="51"/>
      <c r="E23" s="51"/>
    </row>
    <row r="24" spans="1:5" ht="51.75">
      <c r="A24" s="3" t="s">
        <v>0</v>
      </c>
      <c r="B24" s="8" t="s">
        <v>6</v>
      </c>
      <c r="C24" s="13" t="s">
        <v>18</v>
      </c>
      <c r="D24" s="12" t="s">
        <v>7</v>
      </c>
      <c r="E24" s="12" t="s">
        <v>19</v>
      </c>
    </row>
    <row r="25" spans="1:5" ht="39.75" customHeight="1">
      <c r="A25" s="1" t="s">
        <v>1</v>
      </c>
      <c r="B25" s="9" t="s">
        <v>9</v>
      </c>
      <c r="C25" s="15">
        <f>SUM(C26:C26)</f>
        <v>9505</v>
      </c>
      <c r="D25" s="15">
        <f>SUM(D26:D26)</f>
        <v>1550</v>
      </c>
      <c r="E25" s="15">
        <f>SUM(E26:E26)</f>
        <v>11055</v>
      </c>
    </row>
    <row r="26" spans="1:5" ht="39.75" customHeight="1">
      <c r="A26" s="10">
        <v>1</v>
      </c>
      <c r="B26" s="11" t="s">
        <v>8</v>
      </c>
      <c r="C26" s="22">
        <v>9505</v>
      </c>
      <c r="D26" s="16">
        <v>1550</v>
      </c>
      <c r="E26" s="16">
        <f>C26+D26</f>
        <v>11055</v>
      </c>
    </row>
    <row r="27" spans="1:7" ht="39.75" customHeight="1">
      <c r="A27" s="1" t="s">
        <v>2</v>
      </c>
      <c r="B27" s="9" t="s">
        <v>13</v>
      </c>
      <c r="C27" s="14">
        <f>C28+C31</f>
        <v>8232</v>
      </c>
      <c r="D27" s="14">
        <f>D28+D31</f>
        <v>5395</v>
      </c>
      <c r="E27" s="14">
        <f>E28+E31</f>
        <v>13627</v>
      </c>
      <c r="G27" s="27"/>
    </row>
    <row r="28" spans="1:5" ht="39.75" customHeight="1">
      <c r="A28" s="1" t="s">
        <v>4</v>
      </c>
      <c r="B28" s="9" t="s">
        <v>41</v>
      </c>
      <c r="C28" s="17">
        <f>SUM(C29:C29)</f>
        <v>5043</v>
      </c>
      <c r="D28" s="17">
        <f>SUM(D29:D29)</f>
        <v>2500</v>
      </c>
      <c r="E28" s="17">
        <f>SUM(E29:E29)</f>
        <v>7543</v>
      </c>
    </row>
    <row r="29" spans="1:5" ht="62.25" customHeight="1">
      <c r="A29" s="10">
        <v>1</v>
      </c>
      <c r="B29" s="11" t="s">
        <v>12</v>
      </c>
      <c r="C29" s="18">
        <v>5043</v>
      </c>
      <c r="D29" s="18">
        <v>2500</v>
      </c>
      <c r="E29" s="18">
        <f>C29+D29</f>
        <v>7543</v>
      </c>
    </row>
    <row r="30" spans="1:5" ht="54">
      <c r="A30" s="10">
        <v>2</v>
      </c>
      <c r="B30" s="11" t="s">
        <v>21</v>
      </c>
      <c r="C30" s="19">
        <v>0</v>
      </c>
      <c r="D30" s="20">
        <v>100</v>
      </c>
      <c r="E30" s="20">
        <f>D30+C30</f>
        <v>100</v>
      </c>
    </row>
    <row r="31" spans="1:5" ht="39.75" customHeight="1">
      <c r="A31" s="1" t="s">
        <v>3</v>
      </c>
      <c r="B31" s="45" t="s">
        <v>46</v>
      </c>
      <c r="C31" s="17">
        <f>SUM(C32)</f>
        <v>3189</v>
      </c>
      <c r="D31" s="17">
        <f>SUM(D32)</f>
        <v>2895</v>
      </c>
      <c r="E31" s="17">
        <f>SUM(E32)</f>
        <v>6084</v>
      </c>
    </row>
    <row r="32" spans="1:5" ht="39.75" customHeight="1">
      <c r="A32" s="10">
        <v>1</v>
      </c>
      <c r="B32" s="11" t="s">
        <v>45</v>
      </c>
      <c r="C32" s="18">
        <v>3189</v>
      </c>
      <c r="D32" s="18">
        <v>2895</v>
      </c>
      <c r="E32" s="18">
        <f>SUM(C32:D32)</f>
        <v>6084</v>
      </c>
    </row>
    <row r="34" spans="1:5" ht="45" customHeight="1">
      <c r="A34" s="48" t="s">
        <v>43</v>
      </c>
      <c r="B34" s="49"/>
      <c r="C34" s="49"/>
      <c r="D34" s="49"/>
      <c r="E34" s="49"/>
    </row>
    <row r="44" spans="1:5" ht="39.75" customHeight="1">
      <c r="A44" s="52" t="s">
        <v>22</v>
      </c>
      <c r="B44" s="52"/>
      <c r="C44" s="52"/>
      <c r="D44" s="52"/>
      <c r="E44" s="52"/>
    </row>
    <row r="45" spans="1:5" ht="36" customHeight="1">
      <c r="A45" s="50" t="s">
        <v>42</v>
      </c>
      <c r="B45" s="50"/>
      <c r="C45" s="50"/>
      <c r="D45" s="50"/>
      <c r="E45" s="50"/>
    </row>
    <row r="46" spans="1:5" ht="18">
      <c r="A46" s="51" t="s">
        <v>5</v>
      </c>
      <c r="B46" s="51"/>
      <c r="C46" s="51"/>
      <c r="D46" s="51"/>
      <c r="E46" s="51"/>
    </row>
    <row r="47" spans="1:5" ht="51.75">
      <c r="A47" s="3" t="s">
        <v>0</v>
      </c>
      <c r="B47" s="8" t="s">
        <v>6</v>
      </c>
      <c r="C47" s="13" t="s">
        <v>18</v>
      </c>
      <c r="D47" s="12" t="s">
        <v>7</v>
      </c>
      <c r="E47" s="12" t="s">
        <v>19</v>
      </c>
    </row>
    <row r="48" spans="1:5" ht="39" customHeight="1">
      <c r="A48" s="1" t="s">
        <v>1</v>
      </c>
      <c r="B48" s="9" t="s">
        <v>9</v>
      </c>
      <c r="C48" s="14">
        <f>SUM(C49:C49)</f>
        <v>435</v>
      </c>
      <c r="D48" s="15">
        <f>SUM(D49:D49)</f>
        <v>800</v>
      </c>
      <c r="E48" s="15">
        <f>SUM(E49:E49)</f>
        <v>1235</v>
      </c>
    </row>
    <row r="49" spans="1:5" ht="39" customHeight="1">
      <c r="A49" s="10">
        <v>1</v>
      </c>
      <c r="B49" s="11" t="s">
        <v>8</v>
      </c>
      <c r="C49" s="16">
        <v>435</v>
      </c>
      <c r="D49" s="16">
        <v>800</v>
      </c>
      <c r="E49" s="16">
        <f>C49+D49</f>
        <v>1235</v>
      </c>
    </row>
    <row r="50" spans="1:5" ht="39" customHeight="1">
      <c r="A50" s="1" t="s">
        <v>2</v>
      </c>
      <c r="B50" s="9" t="s">
        <v>13</v>
      </c>
      <c r="C50" s="14">
        <f>C51+C57</f>
        <v>64329</v>
      </c>
      <c r="D50" s="14">
        <f>D51+D57</f>
        <v>2624</v>
      </c>
      <c r="E50" s="14">
        <f>E51+E57</f>
        <v>64109</v>
      </c>
    </row>
    <row r="51" spans="1:5" ht="39" customHeight="1">
      <c r="A51" s="1" t="s">
        <v>4</v>
      </c>
      <c r="B51" s="9" t="s">
        <v>41</v>
      </c>
      <c r="C51" s="14">
        <f>E51-D51</f>
        <v>61409</v>
      </c>
      <c r="D51" s="17">
        <f>SUM(D52:D56)</f>
        <v>2500</v>
      </c>
      <c r="E51" s="17">
        <f>SUM(E52:E56)</f>
        <v>63909</v>
      </c>
    </row>
    <row r="52" spans="1:5" ht="39" customHeight="1">
      <c r="A52" s="10">
        <v>1</v>
      </c>
      <c r="B52" s="11" t="s">
        <v>16</v>
      </c>
      <c r="C52" s="16">
        <v>27957</v>
      </c>
      <c r="D52" s="16">
        <v>500</v>
      </c>
      <c r="E52" s="16">
        <f>C52+D52</f>
        <v>28457</v>
      </c>
    </row>
    <row r="53" spans="1:5" ht="39" customHeight="1">
      <c r="A53" s="10">
        <v>2</v>
      </c>
      <c r="B53" s="11" t="s">
        <v>15</v>
      </c>
      <c r="C53" s="18">
        <v>10365</v>
      </c>
      <c r="D53" s="16">
        <v>500</v>
      </c>
      <c r="E53" s="18">
        <f>C53+D53</f>
        <v>10865</v>
      </c>
    </row>
    <row r="54" spans="1:5" ht="39" customHeight="1">
      <c r="A54" s="10">
        <v>3</v>
      </c>
      <c r="B54" s="11" t="s">
        <v>14</v>
      </c>
      <c r="C54" s="18">
        <v>762</v>
      </c>
      <c r="D54" s="18">
        <v>50</v>
      </c>
      <c r="E54" s="18">
        <f>C54+D54</f>
        <v>812</v>
      </c>
    </row>
    <row r="55" spans="1:5" ht="39" customHeight="1">
      <c r="A55" s="10">
        <v>4</v>
      </c>
      <c r="B55" s="11" t="s">
        <v>11</v>
      </c>
      <c r="C55" s="18">
        <v>4584</v>
      </c>
      <c r="D55" s="18">
        <v>300</v>
      </c>
      <c r="E55" s="18">
        <f>C55+D55</f>
        <v>4884</v>
      </c>
    </row>
    <row r="56" spans="1:5" ht="39" customHeight="1">
      <c r="A56" s="10">
        <v>5</v>
      </c>
      <c r="B56" s="11" t="s">
        <v>10</v>
      </c>
      <c r="C56" s="18">
        <v>17741</v>
      </c>
      <c r="D56" s="18">
        <v>1150</v>
      </c>
      <c r="E56" s="18">
        <f>C56+D56</f>
        <v>18891</v>
      </c>
    </row>
    <row r="57" spans="1:5" ht="39" customHeight="1">
      <c r="A57" s="1" t="s">
        <v>3</v>
      </c>
      <c r="B57" s="45" t="s">
        <v>46</v>
      </c>
      <c r="C57" s="14">
        <v>2920</v>
      </c>
      <c r="D57" s="17">
        <f>SUM(D58:D66)</f>
        <v>124</v>
      </c>
      <c r="E57" s="17">
        <f>SUM(E58:E66)</f>
        <v>200</v>
      </c>
    </row>
    <row r="58" spans="1:5" ht="39" customHeight="1">
      <c r="A58" s="10">
        <v>1</v>
      </c>
      <c r="B58" s="11" t="s">
        <v>45</v>
      </c>
      <c r="C58" s="18">
        <v>76</v>
      </c>
      <c r="D58" s="18">
        <v>124</v>
      </c>
      <c r="E58" s="18">
        <f>SUM(C58:D58)</f>
        <v>200</v>
      </c>
    </row>
    <row r="60" spans="1:5" ht="43.5" customHeight="1">
      <c r="A60" s="48" t="s">
        <v>43</v>
      </c>
      <c r="B60" s="49"/>
      <c r="C60" s="49"/>
      <c r="D60" s="49"/>
      <c r="E60" s="49"/>
    </row>
    <row r="66" spans="1:5" ht="32.25" customHeight="1">
      <c r="A66" s="52" t="s">
        <v>23</v>
      </c>
      <c r="B66" s="52"/>
      <c r="C66" s="52"/>
      <c r="D66" s="52"/>
      <c r="E66" s="52"/>
    </row>
    <row r="67" spans="1:5" ht="39" customHeight="1">
      <c r="A67" s="50" t="s">
        <v>42</v>
      </c>
      <c r="B67" s="50"/>
      <c r="C67" s="50"/>
      <c r="D67" s="50"/>
      <c r="E67" s="50"/>
    </row>
    <row r="68" spans="1:5" ht="18">
      <c r="A68" s="51" t="s">
        <v>5</v>
      </c>
      <c r="B68" s="51"/>
      <c r="C68" s="51"/>
      <c r="D68" s="51"/>
      <c r="E68" s="51"/>
    </row>
    <row r="69" spans="1:5" ht="51.75">
      <c r="A69" s="3" t="s">
        <v>0</v>
      </c>
      <c r="B69" s="8" t="s">
        <v>6</v>
      </c>
      <c r="C69" s="13" t="s">
        <v>18</v>
      </c>
      <c r="D69" s="12" t="s">
        <v>7</v>
      </c>
      <c r="E69" s="12" t="s">
        <v>19</v>
      </c>
    </row>
    <row r="70" spans="1:5" ht="39" customHeight="1">
      <c r="A70" s="1" t="s">
        <v>1</v>
      </c>
      <c r="B70" s="9" t="s">
        <v>9</v>
      </c>
      <c r="C70" s="14">
        <f>SUM(C71:C71)</f>
        <v>527</v>
      </c>
      <c r="D70" s="15">
        <f>SUM(D71:D71)</f>
        <v>800</v>
      </c>
      <c r="E70" s="15">
        <f>SUM(E71:E71)</f>
        <v>1327</v>
      </c>
    </row>
    <row r="71" spans="1:5" ht="39" customHeight="1">
      <c r="A71" s="10">
        <v>1</v>
      </c>
      <c r="B71" s="11" t="s">
        <v>8</v>
      </c>
      <c r="C71" s="16">
        <v>527</v>
      </c>
      <c r="D71" s="16">
        <v>800</v>
      </c>
      <c r="E71" s="16">
        <f>C71+D71</f>
        <v>1327</v>
      </c>
    </row>
    <row r="72" spans="1:5" ht="39" customHeight="1">
      <c r="A72" s="1" t="s">
        <v>2</v>
      </c>
      <c r="B72" s="9" t="s">
        <v>13</v>
      </c>
      <c r="C72" s="14">
        <f>C73</f>
        <v>87482</v>
      </c>
      <c r="D72" s="14">
        <f>D73</f>
        <v>5570</v>
      </c>
      <c r="E72" s="14">
        <f>E73</f>
        <v>93052</v>
      </c>
    </row>
    <row r="73" spans="1:5" ht="39" customHeight="1">
      <c r="A73" s="1" t="s">
        <v>4</v>
      </c>
      <c r="B73" s="9" t="s">
        <v>41</v>
      </c>
      <c r="C73" s="14">
        <f>E73-D73</f>
        <v>87482</v>
      </c>
      <c r="D73" s="17">
        <f>SUM(D74:D78)</f>
        <v>5570</v>
      </c>
      <c r="E73" s="17">
        <f>SUM(E74:E78)</f>
        <v>93052</v>
      </c>
    </row>
    <row r="74" spans="1:5" ht="39" customHeight="1">
      <c r="A74" s="10">
        <v>1</v>
      </c>
      <c r="B74" s="11" t="s">
        <v>16</v>
      </c>
      <c r="C74" s="16">
        <v>34061</v>
      </c>
      <c r="D74" s="16">
        <v>1000</v>
      </c>
      <c r="E74" s="16">
        <f>C74+D74</f>
        <v>35061</v>
      </c>
    </row>
    <row r="75" spans="1:5" ht="39" customHeight="1">
      <c r="A75" s="10">
        <v>2</v>
      </c>
      <c r="B75" s="11" t="s">
        <v>15</v>
      </c>
      <c r="C75" s="18">
        <v>24065</v>
      </c>
      <c r="D75" s="16">
        <v>500</v>
      </c>
      <c r="E75" s="18">
        <f>C75+D75</f>
        <v>24565</v>
      </c>
    </row>
    <row r="76" spans="1:5" ht="39" customHeight="1">
      <c r="A76" s="10">
        <v>3</v>
      </c>
      <c r="B76" s="11" t="s">
        <v>14</v>
      </c>
      <c r="C76" s="18">
        <v>3495</v>
      </c>
      <c r="D76" s="18">
        <v>650</v>
      </c>
      <c r="E76" s="18">
        <f>C76+D76</f>
        <v>4145</v>
      </c>
    </row>
    <row r="77" spans="1:5" ht="39" customHeight="1">
      <c r="A77" s="10">
        <v>4</v>
      </c>
      <c r="B77" s="11" t="s">
        <v>11</v>
      </c>
      <c r="C77" s="18">
        <v>6121</v>
      </c>
      <c r="D77" s="18">
        <v>420</v>
      </c>
      <c r="E77" s="18">
        <f>C77+D77</f>
        <v>6541</v>
      </c>
    </row>
    <row r="78" spans="1:5" ht="39" customHeight="1">
      <c r="A78" s="10">
        <v>5</v>
      </c>
      <c r="B78" s="11" t="s">
        <v>10</v>
      </c>
      <c r="C78" s="18">
        <v>19740</v>
      </c>
      <c r="D78" s="18">
        <v>3000</v>
      </c>
      <c r="E78" s="18">
        <f>C78+D78</f>
        <v>22740</v>
      </c>
    </row>
    <row r="80" spans="1:5" ht="131.25" customHeight="1">
      <c r="A80" s="48" t="s">
        <v>43</v>
      </c>
      <c r="B80" s="49"/>
      <c r="C80" s="49"/>
      <c r="D80" s="49"/>
      <c r="E80" s="49"/>
    </row>
    <row r="85" spans="1:5" ht="40.5" customHeight="1">
      <c r="A85" s="52" t="s">
        <v>24</v>
      </c>
      <c r="B85" s="52"/>
      <c r="C85" s="52"/>
      <c r="D85" s="52"/>
      <c r="E85" s="52"/>
    </row>
    <row r="86" spans="1:5" ht="40.5" customHeight="1">
      <c r="A86" s="50" t="s">
        <v>42</v>
      </c>
      <c r="B86" s="50"/>
      <c r="C86" s="50"/>
      <c r="D86" s="50"/>
      <c r="E86" s="50"/>
    </row>
    <row r="87" spans="1:5" ht="18">
      <c r="A87" s="51" t="s">
        <v>5</v>
      </c>
      <c r="B87" s="51"/>
      <c r="C87" s="51"/>
      <c r="D87" s="51"/>
      <c r="E87" s="51"/>
    </row>
    <row r="88" spans="1:5" ht="51.75">
      <c r="A88" s="3" t="s">
        <v>0</v>
      </c>
      <c r="B88" s="8" t="s">
        <v>6</v>
      </c>
      <c r="C88" s="13" t="s">
        <v>18</v>
      </c>
      <c r="D88" s="12" t="s">
        <v>7</v>
      </c>
      <c r="E88" s="12" t="s">
        <v>19</v>
      </c>
    </row>
    <row r="89" spans="1:5" ht="40.5" customHeight="1">
      <c r="A89" s="1" t="s">
        <v>1</v>
      </c>
      <c r="B89" s="9" t="s">
        <v>9</v>
      </c>
      <c r="C89" s="14">
        <f>SUM(C90:C90)</f>
        <v>716</v>
      </c>
      <c r="D89" s="15">
        <f>SUM(D90:D90)</f>
        <v>350</v>
      </c>
      <c r="E89" s="15">
        <f>SUM(E90:E90)</f>
        <v>1066</v>
      </c>
    </row>
    <row r="90" spans="1:5" ht="40.5" customHeight="1">
      <c r="A90" s="10">
        <v>1</v>
      </c>
      <c r="B90" s="11" t="s">
        <v>8</v>
      </c>
      <c r="C90" s="16">
        <v>716</v>
      </c>
      <c r="D90" s="16">
        <v>350</v>
      </c>
      <c r="E90" s="16">
        <f>C90+D90</f>
        <v>1066</v>
      </c>
    </row>
    <row r="91" spans="1:5" ht="40.5" customHeight="1">
      <c r="A91" s="1" t="s">
        <v>2</v>
      </c>
      <c r="B91" s="9" t="s">
        <v>13</v>
      </c>
      <c r="C91" s="14">
        <f>C92</f>
        <v>32376</v>
      </c>
      <c r="D91" s="14">
        <f>D92</f>
        <v>3450</v>
      </c>
      <c r="E91" s="14">
        <f>E92</f>
        <v>35826</v>
      </c>
    </row>
    <row r="92" spans="1:5" ht="40.5" customHeight="1">
      <c r="A92" s="1" t="s">
        <v>4</v>
      </c>
      <c r="B92" s="9" t="s">
        <v>41</v>
      </c>
      <c r="C92" s="14">
        <f>E92-D92</f>
        <v>32376</v>
      </c>
      <c r="D92" s="17">
        <f>SUM(D93:D97)</f>
        <v>3450</v>
      </c>
      <c r="E92" s="17">
        <f>SUM(E93:E97)</f>
        <v>35826</v>
      </c>
    </row>
    <row r="93" spans="1:5" ht="40.5" customHeight="1">
      <c r="A93" s="10">
        <v>1</v>
      </c>
      <c r="B93" s="11" t="s">
        <v>16</v>
      </c>
      <c r="C93" s="16">
        <v>20744</v>
      </c>
      <c r="D93" s="16">
        <v>1300</v>
      </c>
      <c r="E93" s="16">
        <f>C93+D93</f>
        <v>22044</v>
      </c>
    </row>
    <row r="94" spans="1:5" ht="40.5" customHeight="1">
      <c r="A94" s="10">
        <v>2</v>
      </c>
      <c r="B94" s="11" t="s">
        <v>15</v>
      </c>
      <c r="C94" s="18">
        <v>3946</v>
      </c>
      <c r="D94" s="16">
        <v>600</v>
      </c>
      <c r="E94" s="18">
        <f>C94+D94</f>
        <v>4546</v>
      </c>
    </row>
    <row r="95" spans="1:5" ht="40.5" customHeight="1">
      <c r="A95" s="10">
        <v>3</v>
      </c>
      <c r="B95" s="11" t="s">
        <v>14</v>
      </c>
      <c r="C95" s="18">
        <v>80</v>
      </c>
      <c r="D95" s="18">
        <v>50</v>
      </c>
      <c r="E95" s="18">
        <f>C95+D95</f>
        <v>130</v>
      </c>
    </row>
    <row r="96" spans="1:5" ht="40.5" customHeight="1">
      <c r="A96" s="10">
        <v>4</v>
      </c>
      <c r="B96" s="11" t="s">
        <v>11</v>
      </c>
      <c r="C96" s="18">
        <v>660</v>
      </c>
      <c r="D96" s="18">
        <v>500</v>
      </c>
      <c r="E96" s="18">
        <f>C96+D96</f>
        <v>1160</v>
      </c>
    </row>
    <row r="97" spans="1:5" ht="40.5" customHeight="1">
      <c r="A97" s="10">
        <v>5</v>
      </c>
      <c r="B97" s="11" t="s">
        <v>10</v>
      </c>
      <c r="C97" s="18">
        <v>6946</v>
      </c>
      <c r="D97" s="18">
        <v>1000</v>
      </c>
      <c r="E97" s="18">
        <f>C97+D97</f>
        <v>7946</v>
      </c>
    </row>
    <row r="99" spans="1:5" ht="128.25" customHeight="1">
      <c r="A99" s="48" t="s">
        <v>43</v>
      </c>
      <c r="B99" s="49"/>
      <c r="C99" s="49"/>
      <c r="D99" s="49"/>
      <c r="E99" s="49"/>
    </row>
    <row r="103" spans="1:5" ht="38.25" customHeight="1">
      <c r="A103" s="52" t="s">
        <v>25</v>
      </c>
      <c r="B103" s="52"/>
      <c r="C103" s="52"/>
      <c r="D103" s="52"/>
      <c r="E103" s="52"/>
    </row>
    <row r="104" spans="1:5" ht="46.5" customHeight="1">
      <c r="A104" s="50" t="s">
        <v>42</v>
      </c>
      <c r="B104" s="50"/>
      <c r="C104" s="50"/>
      <c r="D104" s="50"/>
      <c r="E104" s="50"/>
    </row>
    <row r="105" spans="1:5" ht="18">
      <c r="A105" s="51" t="s">
        <v>5</v>
      </c>
      <c r="B105" s="51"/>
      <c r="C105" s="51"/>
      <c r="D105" s="51"/>
      <c r="E105" s="51"/>
    </row>
    <row r="106" spans="1:5" ht="51.75">
      <c r="A106" s="3" t="s">
        <v>0</v>
      </c>
      <c r="B106" s="8" t="s">
        <v>6</v>
      </c>
      <c r="C106" s="13" t="s">
        <v>17</v>
      </c>
      <c r="D106" s="12" t="s">
        <v>7</v>
      </c>
      <c r="E106" s="12" t="s">
        <v>19</v>
      </c>
    </row>
    <row r="107" spans="1:5" ht="38.25" customHeight="1">
      <c r="A107" s="1" t="s">
        <v>1</v>
      </c>
      <c r="B107" s="9" t="s">
        <v>9</v>
      </c>
      <c r="C107" s="14">
        <f>SUM(C108:C108)</f>
        <v>229</v>
      </c>
      <c r="D107" s="15">
        <f>SUM(D108:D108)</f>
        <v>300</v>
      </c>
      <c r="E107" s="15">
        <f>SUM(E108:E108)</f>
        <v>529</v>
      </c>
    </row>
    <row r="108" spans="1:5" ht="38.25" customHeight="1">
      <c r="A108" s="10">
        <v>1</v>
      </c>
      <c r="B108" s="11" t="s">
        <v>8</v>
      </c>
      <c r="C108" s="16">
        <v>229</v>
      </c>
      <c r="D108" s="16">
        <v>300</v>
      </c>
      <c r="E108" s="16">
        <f>C108+D108</f>
        <v>529</v>
      </c>
    </row>
    <row r="109" spans="1:5" ht="38.25" customHeight="1">
      <c r="A109" s="1" t="s">
        <v>2</v>
      </c>
      <c r="B109" s="9" t="s">
        <v>13</v>
      </c>
      <c r="C109" s="14">
        <f>C110</f>
        <v>29487</v>
      </c>
      <c r="D109" s="14">
        <f>D110</f>
        <v>2970</v>
      </c>
      <c r="E109" s="14">
        <f>E110</f>
        <v>32457</v>
      </c>
    </row>
    <row r="110" spans="1:5" ht="38.25" customHeight="1">
      <c r="A110" s="1" t="s">
        <v>4</v>
      </c>
      <c r="B110" s="9" t="s">
        <v>41</v>
      </c>
      <c r="C110" s="14">
        <f>E110-D110</f>
        <v>29487</v>
      </c>
      <c r="D110" s="17">
        <f>SUM(D111:D115)</f>
        <v>2970</v>
      </c>
      <c r="E110" s="17">
        <f>SUM(E111:E115)</f>
        <v>32457</v>
      </c>
    </row>
    <row r="111" spans="1:5" ht="38.25" customHeight="1">
      <c r="A111" s="10">
        <v>1</v>
      </c>
      <c r="B111" s="11" t="s">
        <v>16</v>
      </c>
      <c r="C111" s="16">
        <v>18616</v>
      </c>
      <c r="D111" s="16">
        <v>1700</v>
      </c>
      <c r="E111" s="16">
        <f>C111+D111</f>
        <v>20316</v>
      </c>
    </row>
    <row r="112" spans="1:5" ht="38.25" customHeight="1">
      <c r="A112" s="10">
        <v>2</v>
      </c>
      <c r="B112" s="11" t="s">
        <v>15</v>
      </c>
      <c r="C112" s="18">
        <v>2581</v>
      </c>
      <c r="D112" s="16">
        <v>300</v>
      </c>
      <c r="E112" s="18">
        <f>C112+D112</f>
        <v>2881</v>
      </c>
    </row>
    <row r="113" spans="1:5" ht="38.25" customHeight="1">
      <c r="A113" s="10">
        <v>3</v>
      </c>
      <c r="B113" s="11" t="s">
        <v>14</v>
      </c>
      <c r="C113" s="2">
        <v>690</v>
      </c>
      <c r="D113" s="2">
        <v>0</v>
      </c>
      <c r="E113" s="2">
        <f>C113+D113</f>
        <v>690</v>
      </c>
    </row>
    <row r="114" spans="1:5" ht="38.25" customHeight="1">
      <c r="A114" s="10">
        <v>3</v>
      </c>
      <c r="B114" s="11" t="s">
        <v>11</v>
      </c>
      <c r="C114" s="26">
        <v>215</v>
      </c>
      <c r="D114" s="26">
        <v>100</v>
      </c>
      <c r="E114" s="26">
        <f>C114+D114</f>
        <v>315</v>
      </c>
    </row>
    <row r="115" spans="1:5" ht="38.25" customHeight="1">
      <c r="A115" s="10">
        <v>4</v>
      </c>
      <c r="B115" s="11" t="s">
        <v>10</v>
      </c>
      <c r="C115" s="18">
        <v>7385</v>
      </c>
      <c r="D115" s="18">
        <v>870</v>
      </c>
      <c r="E115" s="18">
        <f>C115+D115</f>
        <v>8255</v>
      </c>
    </row>
    <row r="117" spans="1:5" ht="116.25" customHeight="1">
      <c r="A117" s="48" t="s">
        <v>43</v>
      </c>
      <c r="B117" s="49"/>
      <c r="C117" s="49"/>
      <c r="D117" s="49"/>
      <c r="E117" s="49"/>
    </row>
    <row r="124" spans="1:5" ht="39" customHeight="1">
      <c r="A124" s="52" t="s">
        <v>26</v>
      </c>
      <c r="B124" s="52"/>
      <c r="C124" s="52"/>
      <c r="D124" s="52"/>
      <c r="E124" s="52"/>
    </row>
    <row r="125" spans="1:5" ht="39" customHeight="1">
      <c r="A125" s="50" t="s">
        <v>42</v>
      </c>
      <c r="B125" s="50"/>
      <c r="C125" s="50"/>
      <c r="D125" s="50"/>
      <c r="E125" s="50"/>
    </row>
    <row r="126" spans="1:5" ht="18">
      <c r="A126" s="51" t="s">
        <v>5</v>
      </c>
      <c r="B126" s="51"/>
      <c r="C126" s="51"/>
      <c r="D126" s="51"/>
      <c r="E126" s="51"/>
    </row>
    <row r="127" spans="1:5" ht="51.75">
      <c r="A127" s="3" t="s">
        <v>0</v>
      </c>
      <c r="B127" s="8" t="s">
        <v>6</v>
      </c>
      <c r="C127" s="13" t="s">
        <v>17</v>
      </c>
      <c r="D127" s="12" t="s">
        <v>7</v>
      </c>
      <c r="E127" s="12" t="s">
        <v>19</v>
      </c>
    </row>
    <row r="128" spans="1:5" ht="39" customHeight="1">
      <c r="A128" s="1" t="s">
        <v>1</v>
      </c>
      <c r="B128" s="9" t="s">
        <v>9</v>
      </c>
      <c r="C128" s="14">
        <f>SUM(C129:C129)</f>
        <v>795</v>
      </c>
      <c r="D128" s="15">
        <f>SUM(D129:D129)</f>
        <v>350</v>
      </c>
      <c r="E128" s="15">
        <f>SUM(E129:E129)</f>
        <v>1145</v>
      </c>
    </row>
    <row r="129" spans="1:5" ht="39" customHeight="1">
      <c r="A129" s="10">
        <v>1</v>
      </c>
      <c r="B129" s="11" t="s">
        <v>8</v>
      </c>
      <c r="C129" s="25">
        <v>795</v>
      </c>
      <c r="D129" s="25">
        <v>350</v>
      </c>
      <c r="E129" s="25">
        <f>C129+D129</f>
        <v>1145</v>
      </c>
    </row>
    <row r="130" spans="1:5" ht="39" customHeight="1">
      <c r="A130" s="1" t="s">
        <v>2</v>
      </c>
      <c r="B130" s="9" t="s">
        <v>13</v>
      </c>
      <c r="C130" s="14">
        <f>C131</f>
        <v>37542</v>
      </c>
      <c r="D130" s="14">
        <f>D131</f>
        <v>2340</v>
      </c>
      <c r="E130" s="14">
        <f>E131</f>
        <v>39882</v>
      </c>
    </row>
    <row r="131" spans="1:5" ht="39" customHeight="1">
      <c r="A131" s="1" t="s">
        <v>4</v>
      </c>
      <c r="B131" s="9" t="s">
        <v>41</v>
      </c>
      <c r="C131" s="14">
        <f>E131-D131</f>
        <v>37542</v>
      </c>
      <c r="D131" s="17">
        <f>SUM(D132:D135)</f>
        <v>2340</v>
      </c>
      <c r="E131" s="17">
        <f>SUM(E132:E135)</f>
        <v>39882</v>
      </c>
    </row>
    <row r="132" spans="1:5" ht="39" customHeight="1">
      <c r="A132" s="10">
        <v>1</v>
      </c>
      <c r="B132" s="11" t="s">
        <v>16</v>
      </c>
      <c r="C132" s="25">
        <v>24068</v>
      </c>
      <c r="D132" s="25">
        <v>1000</v>
      </c>
      <c r="E132" s="25">
        <f>C132+D132</f>
        <v>25068</v>
      </c>
    </row>
    <row r="133" spans="1:5" ht="39" customHeight="1">
      <c r="A133" s="10">
        <v>2</v>
      </c>
      <c r="B133" s="11" t="s">
        <v>15</v>
      </c>
      <c r="C133" s="26">
        <v>3260</v>
      </c>
      <c r="D133" s="25">
        <v>500</v>
      </c>
      <c r="E133" s="26">
        <f>C133+D133</f>
        <v>3760</v>
      </c>
    </row>
    <row r="134" spans="1:5" ht="38.25" customHeight="1">
      <c r="A134" s="10">
        <v>3</v>
      </c>
      <c r="B134" s="11" t="s">
        <v>11</v>
      </c>
      <c r="C134" s="26">
        <v>1083</v>
      </c>
      <c r="D134" s="26">
        <v>240</v>
      </c>
      <c r="E134" s="26">
        <f>C134+D134</f>
        <v>1323</v>
      </c>
    </row>
    <row r="135" spans="1:5" ht="39" customHeight="1">
      <c r="A135" s="10">
        <v>4</v>
      </c>
      <c r="B135" s="11" t="s">
        <v>10</v>
      </c>
      <c r="C135" s="26">
        <v>9131</v>
      </c>
      <c r="D135" s="26">
        <v>600</v>
      </c>
      <c r="E135" s="26">
        <f>C135+D135</f>
        <v>9731</v>
      </c>
    </row>
    <row r="137" spans="1:5" ht="174.75" customHeight="1">
      <c r="A137" s="48" t="s">
        <v>43</v>
      </c>
      <c r="B137" s="49"/>
      <c r="C137" s="49"/>
      <c r="D137" s="49"/>
      <c r="E137" s="49"/>
    </row>
    <row r="142" spans="1:5" ht="39" customHeight="1">
      <c r="A142" s="52" t="s">
        <v>27</v>
      </c>
      <c r="B142" s="52"/>
      <c r="C142" s="52"/>
      <c r="D142" s="52"/>
      <c r="E142" s="52"/>
    </row>
    <row r="143" spans="1:5" ht="39" customHeight="1">
      <c r="A143" s="50" t="s">
        <v>42</v>
      </c>
      <c r="B143" s="50"/>
      <c r="C143" s="50"/>
      <c r="D143" s="50"/>
      <c r="E143" s="50"/>
    </row>
    <row r="144" spans="1:5" ht="18">
      <c r="A144" s="51" t="s">
        <v>5</v>
      </c>
      <c r="B144" s="51"/>
      <c r="C144" s="51"/>
      <c r="D144" s="51"/>
      <c r="E144" s="51"/>
    </row>
    <row r="145" spans="1:5" ht="51.75">
      <c r="A145" s="3" t="s">
        <v>0</v>
      </c>
      <c r="B145" s="8" t="s">
        <v>6</v>
      </c>
      <c r="C145" s="13" t="s">
        <v>18</v>
      </c>
      <c r="D145" s="12" t="s">
        <v>7</v>
      </c>
      <c r="E145" s="12" t="s">
        <v>19</v>
      </c>
    </row>
    <row r="146" spans="1:5" ht="39" customHeight="1">
      <c r="A146" s="1" t="s">
        <v>1</v>
      </c>
      <c r="B146" s="9" t="s">
        <v>9</v>
      </c>
      <c r="C146" s="14">
        <f>SUM(C147:C147)</f>
        <v>1317</v>
      </c>
      <c r="D146" s="15">
        <f>SUM(D147:D147)</f>
        <v>800</v>
      </c>
      <c r="E146" s="15">
        <f>SUM(E147:E147)</f>
        <v>2117</v>
      </c>
    </row>
    <row r="147" spans="1:5" ht="39" customHeight="1">
      <c r="A147" s="10">
        <v>1</v>
      </c>
      <c r="B147" s="11" t="s">
        <v>8</v>
      </c>
      <c r="C147" s="25">
        <v>1317</v>
      </c>
      <c r="D147" s="25">
        <v>800</v>
      </c>
      <c r="E147" s="25">
        <f>C147+D147</f>
        <v>2117</v>
      </c>
    </row>
    <row r="148" spans="1:5" ht="39" customHeight="1">
      <c r="A148" s="1" t="s">
        <v>2</v>
      </c>
      <c r="B148" s="9" t="s">
        <v>13</v>
      </c>
      <c r="C148" s="14">
        <f>C149</f>
        <v>74996</v>
      </c>
      <c r="D148" s="14">
        <f>D149</f>
        <v>4500</v>
      </c>
      <c r="E148" s="14">
        <f>E149</f>
        <v>79496</v>
      </c>
    </row>
    <row r="149" spans="1:5" ht="39" customHeight="1">
      <c r="A149" s="1" t="s">
        <v>4</v>
      </c>
      <c r="B149" s="9" t="s">
        <v>41</v>
      </c>
      <c r="C149" s="14">
        <f>E149-D149</f>
        <v>74996</v>
      </c>
      <c r="D149" s="17">
        <f>SUM(D150:D154)</f>
        <v>4500</v>
      </c>
      <c r="E149" s="17">
        <f>SUM(E150:E154)</f>
        <v>79496</v>
      </c>
    </row>
    <row r="150" spans="1:5" ht="39" customHeight="1">
      <c r="A150" s="10">
        <v>1</v>
      </c>
      <c r="B150" s="11" t="s">
        <v>16</v>
      </c>
      <c r="C150" s="25">
        <v>26699</v>
      </c>
      <c r="D150" s="25">
        <v>1000</v>
      </c>
      <c r="E150" s="25">
        <f>C150+D150</f>
        <v>27699</v>
      </c>
    </row>
    <row r="151" spans="1:5" ht="39" customHeight="1">
      <c r="A151" s="10">
        <v>2</v>
      </c>
      <c r="B151" s="11" t="s">
        <v>15</v>
      </c>
      <c r="C151" s="26">
        <v>9313</v>
      </c>
      <c r="D151" s="25">
        <v>300</v>
      </c>
      <c r="E151" s="26">
        <f>C151+D151</f>
        <v>9613</v>
      </c>
    </row>
    <row r="152" spans="1:5" ht="39" customHeight="1">
      <c r="A152" s="10">
        <v>3</v>
      </c>
      <c r="B152" s="11" t="s">
        <v>14</v>
      </c>
      <c r="C152" s="26">
        <v>5466</v>
      </c>
      <c r="D152" s="26">
        <v>0</v>
      </c>
      <c r="E152" s="26">
        <f>C152+D152</f>
        <v>5466</v>
      </c>
    </row>
    <row r="153" spans="1:5" ht="39" customHeight="1">
      <c r="A153" s="10">
        <v>4</v>
      </c>
      <c r="B153" s="11" t="s">
        <v>11</v>
      </c>
      <c r="C153" s="26">
        <v>5577</v>
      </c>
      <c r="D153" s="26">
        <v>300</v>
      </c>
      <c r="E153" s="26">
        <f>C153+D153</f>
        <v>5877</v>
      </c>
    </row>
    <row r="154" spans="1:5" ht="39" customHeight="1">
      <c r="A154" s="10">
        <v>5</v>
      </c>
      <c r="B154" s="11" t="s">
        <v>10</v>
      </c>
      <c r="C154" s="26">
        <v>27941</v>
      </c>
      <c r="D154" s="26">
        <v>2900</v>
      </c>
      <c r="E154" s="26">
        <f>C154+D154</f>
        <v>30841</v>
      </c>
    </row>
    <row r="156" spans="1:5" ht="125.25" customHeight="1">
      <c r="A156" s="48" t="s">
        <v>43</v>
      </c>
      <c r="B156" s="49"/>
      <c r="C156" s="49"/>
      <c r="D156" s="49"/>
      <c r="E156" s="49"/>
    </row>
    <row r="161" spans="1:5" ht="39" customHeight="1">
      <c r="A161" s="52" t="s">
        <v>28</v>
      </c>
      <c r="B161" s="52"/>
      <c r="C161" s="52"/>
      <c r="D161" s="52"/>
      <c r="E161" s="52"/>
    </row>
    <row r="162" spans="1:5" ht="39" customHeight="1">
      <c r="A162" s="50" t="s">
        <v>42</v>
      </c>
      <c r="B162" s="50"/>
      <c r="C162" s="50"/>
      <c r="D162" s="50"/>
      <c r="E162" s="50"/>
    </row>
    <row r="163" spans="1:5" ht="18">
      <c r="A163" s="51" t="s">
        <v>5</v>
      </c>
      <c r="B163" s="51"/>
      <c r="C163" s="51"/>
      <c r="D163" s="51"/>
      <c r="E163" s="51"/>
    </row>
    <row r="164" spans="1:5" ht="51.75">
      <c r="A164" s="3" t="s">
        <v>0</v>
      </c>
      <c r="B164" s="8" t="s">
        <v>6</v>
      </c>
      <c r="C164" s="13" t="s">
        <v>18</v>
      </c>
      <c r="D164" s="12" t="s">
        <v>7</v>
      </c>
      <c r="E164" s="12" t="s">
        <v>19</v>
      </c>
    </row>
    <row r="165" spans="1:5" ht="39" customHeight="1">
      <c r="A165" s="1" t="s">
        <v>1</v>
      </c>
      <c r="B165" s="9" t="s">
        <v>9</v>
      </c>
      <c r="C165" s="14">
        <f>SUM(C166:C166)</f>
        <v>1104</v>
      </c>
      <c r="D165" s="15">
        <f>SUM(D166:D166)</f>
        <v>500</v>
      </c>
      <c r="E165" s="15">
        <f>SUM(E166:E166)</f>
        <v>1604</v>
      </c>
    </row>
    <row r="166" spans="1:5" ht="39" customHeight="1">
      <c r="A166" s="10">
        <v>1</v>
      </c>
      <c r="B166" s="11" t="s">
        <v>8</v>
      </c>
      <c r="C166" s="25">
        <v>1104</v>
      </c>
      <c r="D166" s="25">
        <v>500</v>
      </c>
      <c r="E166" s="25">
        <f>C166+D166</f>
        <v>1604</v>
      </c>
    </row>
    <row r="167" spans="1:5" ht="39" customHeight="1">
      <c r="A167" s="1" t="s">
        <v>2</v>
      </c>
      <c r="B167" s="9" t="s">
        <v>13</v>
      </c>
      <c r="C167" s="14">
        <f>C168</f>
        <v>37889</v>
      </c>
      <c r="D167" s="14">
        <f>D168</f>
        <v>2600</v>
      </c>
      <c r="E167" s="14">
        <f>E168</f>
        <v>40489</v>
      </c>
    </row>
    <row r="168" spans="1:5" ht="39" customHeight="1">
      <c r="A168" s="1" t="s">
        <v>4</v>
      </c>
      <c r="B168" s="9" t="s">
        <v>41</v>
      </c>
      <c r="C168" s="14">
        <f>E168-D168</f>
        <v>37889</v>
      </c>
      <c r="D168" s="17">
        <f>SUM(D169:D173)</f>
        <v>2600</v>
      </c>
      <c r="E168" s="17">
        <f>SUM(E169:E173)</f>
        <v>40489</v>
      </c>
    </row>
    <row r="169" spans="1:5" ht="39" customHeight="1">
      <c r="A169" s="10">
        <v>1</v>
      </c>
      <c r="B169" s="11" t="s">
        <v>16</v>
      </c>
      <c r="C169" s="25">
        <v>19263</v>
      </c>
      <c r="D169" s="25">
        <v>1000</v>
      </c>
      <c r="E169" s="25">
        <f>C169+D169</f>
        <v>20263</v>
      </c>
    </row>
    <row r="170" spans="1:5" ht="39" customHeight="1">
      <c r="A170" s="10">
        <v>2</v>
      </c>
      <c r="B170" s="11" t="s">
        <v>15</v>
      </c>
      <c r="C170" s="26">
        <v>7543</v>
      </c>
      <c r="D170" s="25">
        <v>500</v>
      </c>
      <c r="E170" s="26">
        <f>C170+D170</f>
        <v>8043</v>
      </c>
    </row>
    <row r="171" spans="1:5" ht="39" customHeight="1">
      <c r="A171" s="10">
        <v>3</v>
      </c>
      <c r="B171" s="11" t="s">
        <v>14</v>
      </c>
      <c r="C171" s="26">
        <v>148</v>
      </c>
      <c r="D171" s="26">
        <v>300</v>
      </c>
      <c r="E171" s="26">
        <f>C171+D171</f>
        <v>448</v>
      </c>
    </row>
    <row r="172" spans="1:5" ht="39" customHeight="1">
      <c r="A172" s="10">
        <v>4</v>
      </c>
      <c r="B172" s="11" t="s">
        <v>11</v>
      </c>
      <c r="C172" s="26">
        <v>1710</v>
      </c>
      <c r="D172" s="26">
        <v>200</v>
      </c>
      <c r="E172" s="26">
        <f>C172+D172</f>
        <v>1910</v>
      </c>
    </row>
    <row r="173" spans="1:5" ht="39" customHeight="1">
      <c r="A173" s="10">
        <v>5</v>
      </c>
      <c r="B173" s="11" t="s">
        <v>10</v>
      </c>
      <c r="C173" s="26">
        <v>9225</v>
      </c>
      <c r="D173" s="26">
        <v>600</v>
      </c>
      <c r="E173" s="26">
        <f>C173+D173</f>
        <v>9825</v>
      </c>
    </row>
    <row r="175" spans="1:5" ht="147.75" customHeight="1">
      <c r="A175" s="48" t="s">
        <v>43</v>
      </c>
      <c r="B175" s="49"/>
      <c r="C175" s="49"/>
      <c r="D175" s="49"/>
      <c r="E175" s="49"/>
    </row>
    <row r="179" spans="1:5" ht="38.25" customHeight="1">
      <c r="A179" s="52" t="s">
        <v>29</v>
      </c>
      <c r="B179" s="52"/>
      <c r="C179" s="52"/>
      <c r="D179" s="52"/>
      <c r="E179" s="52"/>
    </row>
    <row r="180" spans="1:5" ht="38.25" customHeight="1">
      <c r="A180" s="50" t="s">
        <v>42</v>
      </c>
      <c r="B180" s="50"/>
      <c r="C180" s="50"/>
      <c r="D180" s="50"/>
      <c r="E180" s="50"/>
    </row>
    <row r="181" spans="1:5" ht="18">
      <c r="A181" s="51" t="s">
        <v>5</v>
      </c>
      <c r="B181" s="51"/>
      <c r="C181" s="51"/>
      <c r="D181" s="51"/>
      <c r="E181" s="51"/>
    </row>
    <row r="182" spans="1:5" ht="51.75">
      <c r="A182" s="3" t="s">
        <v>0</v>
      </c>
      <c r="B182" s="8" t="s">
        <v>6</v>
      </c>
      <c r="C182" s="13" t="s">
        <v>18</v>
      </c>
      <c r="D182" s="12" t="s">
        <v>7</v>
      </c>
      <c r="E182" s="12" t="s">
        <v>19</v>
      </c>
    </row>
    <row r="183" spans="1:5" ht="38.25" customHeight="1">
      <c r="A183" s="1" t="s">
        <v>1</v>
      </c>
      <c r="B183" s="9" t="s">
        <v>9</v>
      </c>
      <c r="C183" s="14">
        <f>SUM(C184:C184)</f>
        <v>271</v>
      </c>
      <c r="D183" s="15">
        <f>SUM(D184:D184)</f>
        <v>300</v>
      </c>
      <c r="E183" s="15">
        <f>SUM(E184:E184)</f>
        <v>571</v>
      </c>
    </row>
    <row r="184" spans="1:5" ht="38.25" customHeight="1">
      <c r="A184" s="10">
        <v>1</v>
      </c>
      <c r="B184" s="11" t="s">
        <v>8</v>
      </c>
      <c r="C184" s="25">
        <v>271</v>
      </c>
      <c r="D184" s="25">
        <v>300</v>
      </c>
      <c r="E184" s="25">
        <f>C184+D184</f>
        <v>571</v>
      </c>
    </row>
    <row r="185" spans="1:5" ht="38.25" customHeight="1">
      <c r="A185" s="1" t="s">
        <v>2</v>
      </c>
      <c r="B185" s="9" t="s">
        <v>13</v>
      </c>
      <c r="C185" s="14">
        <f>C186</f>
        <v>27460</v>
      </c>
      <c r="D185" s="14">
        <f>D186</f>
        <v>1950</v>
      </c>
      <c r="E185" s="14">
        <f>E186</f>
        <v>29410</v>
      </c>
    </row>
    <row r="186" spans="1:5" ht="38.25" customHeight="1">
      <c r="A186" s="1" t="s">
        <v>4</v>
      </c>
      <c r="B186" s="9" t="s">
        <v>41</v>
      </c>
      <c r="C186" s="14">
        <f>E186-D186</f>
        <v>27460</v>
      </c>
      <c r="D186" s="17">
        <f>SUM(D187:D191)</f>
        <v>1950</v>
      </c>
      <c r="E186" s="17">
        <f>SUM(E187:E191)</f>
        <v>29410</v>
      </c>
    </row>
    <row r="187" spans="1:5" ht="38.25" customHeight="1">
      <c r="A187" s="10">
        <v>1</v>
      </c>
      <c r="B187" s="11" t="s">
        <v>16</v>
      </c>
      <c r="C187" s="25">
        <v>18234</v>
      </c>
      <c r="D187" s="25">
        <v>500</v>
      </c>
      <c r="E187" s="25">
        <f>C187+D187</f>
        <v>18734</v>
      </c>
    </row>
    <row r="188" spans="1:5" ht="38.25" customHeight="1">
      <c r="A188" s="10">
        <v>2</v>
      </c>
      <c r="B188" s="11" t="s">
        <v>15</v>
      </c>
      <c r="C188" s="26">
        <v>2498</v>
      </c>
      <c r="D188" s="25">
        <v>400</v>
      </c>
      <c r="E188" s="26">
        <f>C188+D188</f>
        <v>2898</v>
      </c>
    </row>
    <row r="189" spans="1:5" ht="38.25" customHeight="1">
      <c r="A189" s="10"/>
      <c r="B189" s="11" t="s">
        <v>14</v>
      </c>
      <c r="C189" s="26">
        <v>1035</v>
      </c>
      <c r="D189" s="25">
        <v>350</v>
      </c>
      <c r="E189" s="26">
        <f>C189+D189</f>
        <v>1385</v>
      </c>
    </row>
    <row r="190" spans="1:5" ht="38.25" customHeight="1">
      <c r="A190" s="10">
        <v>4</v>
      </c>
      <c r="B190" s="11" t="s">
        <v>11</v>
      </c>
      <c r="C190" s="26">
        <v>1637</v>
      </c>
      <c r="D190" s="26">
        <v>200</v>
      </c>
      <c r="E190" s="26">
        <f>C190+D190</f>
        <v>1837</v>
      </c>
    </row>
    <row r="191" spans="1:5" ht="38.25" customHeight="1">
      <c r="A191" s="10">
        <v>5</v>
      </c>
      <c r="B191" s="11" t="s">
        <v>10</v>
      </c>
      <c r="C191" s="26">
        <v>4056</v>
      </c>
      <c r="D191" s="26">
        <v>500</v>
      </c>
      <c r="E191" s="26">
        <f>C191+D191</f>
        <v>4556</v>
      </c>
    </row>
    <row r="193" spans="1:5" ht="101.25" customHeight="1">
      <c r="A193" s="48" t="s">
        <v>43</v>
      </c>
      <c r="B193" s="49"/>
      <c r="C193" s="49"/>
      <c r="D193" s="49"/>
      <c r="E193" s="49"/>
    </row>
    <row r="200" spans="1:5" ht="38.25" customHeight="1">
      <c r="A200" s="52" t="s">
        <v>30</v>
      </c>
      <c r="B200" s="52"/>
      <c r="C200" s="52"/>
      <c r="D200" s="52"/>
      <c r="E200" s="52"/>
    </row>
    <row r="201" spans="1:5" ht="38.25" customHeight="1">
      <c r="A201" s="50" t="s">
        <v>42</v>
      </c>
      <c r="B201" s="50"/>
      <c r="C201" s="50"/>
      <c r="D201" s="50"/>
      <c r="E201" s="50"/>
    </row>
    <row r="202" spans="1:5" ht="18">
      <c r="A202" s="51" t="s">
        <v>5</v>
      </c>
      <c r="B202" s="51"/>
      <c r="C202" s="51"/>
      <c r="D202" s="51"/>
      <c r="E202" s="51"/>
    </row>
    <row r="203" spans="1:5" ht="51.75">
      <c r="A203" s="3" t="s">
        <v>0</v>
      </c>
      <c r="B203" s="8" t="s">
        <v>6</v>
      </c>
      <c r="C203" s="13" t="s">
        <v>18</v>
      </c>
      <c r="D203" s="12" t="s">
        <v>7</v>
      </c>
      <c r="E203" s="12" t="s">
        <v>19</v>
      </c>
    </row>
    <row r="204" spans="1:5" ht="38.25" customHeight="1">
      <c r="A204" s="1" t="s">
        <v>1</v>
      </c>
      <c r="B204" s="9" t="s">
        <v>9</v>
      </c>
      <c r="C204" s="14">
        <f>SUM(C205:C205)</f>
        <v>56</v>
      </c>
      <c r="D204" s="15">
        <f>SUM(D205:D205)</f>
        <v>200</v>
      </c>
      <c r="E204" s="15">
        <f>SUM(E205:E205)</f>
        <v>256</v>
      </c>
    </row>
    <row r="205" spans="1:5" ht="38.25" customHeight="1">
      <c r="A205" s="10">
        <v>1</v>
      </c>
      <c r="B205" s="11" t="s">
        <v>8</v>
      </c>
      <c r="C205" s="25">
        <v>56</v>
      </c>
      <c r="D205" s="25">
        <v>200</v>
      </c>
      <c r="E205" s="25">
        <f>C205+D205</f>
        <v>256</v>
      </c>
    </row>
    <row r="206" spans="1:5" ht="38.25" customHeight="1">
      <c r="A206" s="1" t="s">
        <v>2</v>
      </c>
      <c r="B206" s="9" t="s">
        <v>13</v>
      </c>
      <c r="C206" s="14">
        <f>C207</f>
        <v>17519</v>
      </c>
      <c r="D206" s="14">
        <f>D207</f>
        <v>1320</v>
      </c>
      <c r="E206" s="14">
        <f>E207</f>
        <v>18839</v>
      </c>
    </row>
    <row r="207" spans="1:5" ht="38.25" customHeight="1">
      <c r="A207" s="1" t="s">
        <v>4</v>
      </c>
      <c r="B207" s="9" t="s">
        <v>41</v>
      </c>
      <c r="C207" s="14">
        <f>E207-D207</f>
        <v>17519</v>
      </c>
      <c r="D207" s="17">
        <f>SUM(D208:D212)</f>
        <v>1320</v>
      </c>
      <c r="E207" s="17">
        <f>SUM(E208:E212)</f>
        <v>18839</v>
      </c>
    </row>
    <row r="208" spans="1:5" ht="38.25" customHeight="1">
      <c r="A208" s="10">
        <v>1</v>
      </c>
      <c r="B208" s="11" t="s">
        <v>16</v>
      </c>
      <c r="C208" s="25">
        <v>9148</v>
      </c>
      <c r="D208" s="25">
        <v>500</v>
      </c>
      <c r="E208" s="25">
        <f>C208+D208</f>
        <v>9648</v>
      </c>
    </row>
    <row r="209" spans="1:5" ht="38.25" customHeight="1">
      <c r="A209" s="10">
        <v>2</v>
      </c>
      <c r="B209" s="11" t="s">
        <v>15</v>
      </c>
      <c r="C209" s="26">
        <v>1117</v>
      </c>
      <c r="D209" s="25">
        <v>400</v>
      </c>
      <c r="E209" s="26">
        <f>C209+D209</f>
        <v>1517</v>
      </c>
    </row>
    <row r="210" spans="1:5" ht="38.25" customHeight="1">
      <c r="A210" s="10">
        <v>3</v>
      </c>
      <c r="B210" s="11" t="s">
        <v>14</v>
      </c>
      <c r="C210" s="26">
        <v>394</v>
      </c>
      <c r="D210" s="26">
        <v>0</v>
      </c>
      <c r="E210" s="26">
        <f>C210+D210</f>
        <v>394</v>
      </c>
    </row>
    <row r="211" spans="1:5" ht="38.25" customHeight="1">
      <c r="A211" s="10">
        <v>4</v>
      </c>
      <c r="B211" s="11" t="s">
        <v>11</v>
      </c>
      <c r="C211" s="26">
        <v>1118</v>
      </c>
      <c r="D211" s="26">
        <v>120</v>
      </c>
      <c r="E211" s="26">
        <f>C211+D211</f>
        <v>1238</v>
      </c>
    </row>
    <row r="212" spans="1:5" ht="38.25" customHeight="1">
      <c r="A212" s="10">
        <v>5</v>
      </c>
      <c r="B212" s="11" t="s">
        <v>10</v>
      </c>
      <c r="C212" s="26">
        <v>5742</v>
      </c>
      <c r="D212" s="26">
        <v>300</v>
      </c>
      <c r="E212" s="26">
        <f>C212+D212</f>
        <v>6042</v>
      </c>
    </row>
    <row r="214" spans="1:5" ht="140.25" customHeight="1">
      <c r="A214" s="48" t="s">
        <v>43</v>
      </c>
      <c r="B214" s="49"/>
      <c r="C214" s="49"/>
      <c r="D214" s="49"/>
      <c r="E214" s="49"/>
    </row>
    <row r="219" spans="1:5" ht="38.25" customHeight="1">
      <c r="A219" s="52" t="s">
        <v>31</v>
      </c>
      <c r="B219" s="52"/>
      <c r="C219" s="52"/>
      <c r="D219" s="52"/>
      <c r="E219" s="52"/>
    </row>
    <row r="220" spans="1:5" ht="38.25" customHeight="1">
      <c r="A220" s="50" t="s">
        <v>42</v>
      </c>
      <c r="B220" s="50"/>
      <c r="C220" s="50"/>
      <c r="D220" s="50"/>
      <c r="E220" s="50"/>
    </row>
    <row r="221" spans="1:5" ht="18">
      <c r="A221" s="51" t="s">
        <v>5</v>
      </c>
      <c r="B221" s="51"/>
      <c r="C221" s="51"/>
      <c r="D221" s="51"/>
      <c r="E221" s="51"/>
    </row>
    <row r="222" spans="1:5" ht="51.75">
      <c r="A222" s="3" t="s">
        <v>0</v>
      </c>
      <c r="B222" s="8" t="s">
        <v>6</v>
      </c>
      <c r="C222" s="13" t="s">
        <v>17</v>
      </c>
      <c r="D222" s="12" t="s">
        <v>7</v>
      </c>
      <c r="E222" s="12" t="s">
        <v>19</v>
      </c>
    </row>
    <row r="223" spans="1:5" ht="38.25" customHeight="1">
      <c r="A223" s="1" t="s">
        <v>1</v>
      </c>
      <c r="B223" s="9" t="s">
        <v>9</v>
      </c>
      <c r="C223" s="14">
        <f>SUM(C224:C224)</f>
        <v>448</v>
      </c>
      <c r="D223" s="15">
        <f>SUM(D224:D224)</f>
        <v>300</v>
      </c>
      <c r="E223" s="15">
        <f>SUM(E224:E224)</f>
        <v>748</v>
      </c>
    </row>
    <row r="224" spans="1:5" ht="38.25" customHeight="1">
      <c r="A224" s="10">
        <v>1</v>
      </c>
      <c r="B224" s="11" t="s">
        <v>8</v>
      </c>
      <c r="C224" s="25">
        <v>448</v>
      </c>
      <c r="D224" s="25">
        <v>300</v>
      </c>
      <c r="E224" s="25">
        <f>C224+D224</f>
        <v>748</v>
      </c>
    </row>
    <row r="225" spans="1:5" ht="38.25" customHeight="1">
      <c r="A225" s="1" t="s">
        <v>2</v>
      </c>
      <c r="B225" s="9" t="s">
        <v>13</v>
      </c>
      <c r="C225" s="14">
        <f>C226</f>
        <v>21357</v>
      </c>
      <c r="D225" s="14">
        <f>D226</f>
        <v>2100</v>
      </c>
      <c r="E225" s="14">
        <f>E226</f>
        <v>23457</v>
      </c>
    </row>
    <row r="226" spans="1:5" ht="38.25" customHeight="1">
      <c r="A226" s="1" t="s">
        <v>4</v>
      </c>
      <c r="B226" s="9" t="s">
        <v>41</v>
      </c>
      <c r="C226" s="14">
        <f>E226-D226</f>
        <v>21357</v>
      </c>
      <c r="D226" s="17">
        <f>SUM(D227:D230)</f>
        <v>2100</v>
      </c>
      <c r="E226" s="17">
        <f>SUM(E227:E230)</f>
        <v>23457</v>
      </c>
    </row>
    <row r="227" spans="1:5" ht="38.25" customHeight="1">
      <c r="A227" s="10">
        <v>1</v>
      </c>
      <c r="B227" s="11" t="s">
        <v>16</v>
      </c>
      <c r="C227" s="25">
        <v>14032</v>
      </c>
      <c r="D227" s="25">
        <v>1500</v>
      </c>
      <c r="E227" s="25">
        <f>C227+D227</f>
        <v>15532</v>
      </c>
    </row>
    <row r="228" spans="1:5" ht="38.25" customHeight="1">
      <c r="A228" s="10">
        <v>2</v>
      </c>
      <c r="B228" s="11" t="s">
        <v>15</v>
      </c>
      <c r="C228" s="26">
        <v>1249</v>
      </c>
      <c r="D228" s="25">
        <v>300</v>
      </c>
      <c r="E228" s="26">
        <f>C228+D228</f>
        <v>1549</v>
      </c>
    </row>
    <row r="229" spans="1:5" ht="38.25" customHeight="1">
      <c r="A229" s="10">
        <v>3</v>
      </c>
      <c r="B229" s="11" t="s">
        <v>11</v>
      </c>
      <c r="C229" s="26">
        <v>727</v>
      </c>
      <c r="D229" s="26">
        <v>100</v>
      </c>
      <c r="E229" s="26">
        <f>C229+D229</f>
        <v>827</v>
      </c>
    </row>
    <row r="230" spans="1:5" ht="38.25" customHeight="1">
      <c r="A230" s="10">
        <v>4</v>
      </c>
      <c r="B230" s="11" t="s">
        <v>10</v>
      </c>
      <c r="C230" s="26">
        <v>5349</v>
      </c>
      <c r="D230" s="26">
        <v>200</v>
      </c>
      <c r="E230" s="26">
        <f>C230+D230</f>
        <v>5549</v>
      </c>
    </row>
    <row r="232" spans="1:5" ht="132" customHeight="1">
      <c r="A232" s="48" t="s">
        <v>43</v>
      </c>
      <c r="B232" s="49"/>
      <c r="C232" s="49"/>
      <c r="D232" s="49"/>
      <c r="E232" s="49"/>
    </row>
    <row r="239" spans="1:5" ht="38.25" customHeight="1">
      <c r="A239" s="52" t="s">
        <v>32</v>
      </c>
      <c r="B239" s="52"/>
      <c r="C239" s="52"/>
      <c r="D239" s="52"/>
      <c r="E239" s="52"/>
    </row>
    <row r="240" spans="1:5" ht="38.25" customHeight="1">
      <c r="A240" s="50" t="s">
        <v>42</v>
      </c>
      <c r="B240" s="50"/>
      <c r="C240" s="50"/>
      <c r="D240" s="50"/>
      <c r="E240" s="50"/>
    </row>
    <row r="241" spans="1:5" ht="18">
      <c r="A241" s="51" t="s">
        <v>5</v>
      </c>
      <c r="B241" s="51"/>
      <c r="C241" s="51"/>
      <c r="D241" s="51"/>
      <c r="E241" s="51"/>
    </row>
    <row r="242" spans="1:5" ht="51.75">
      <c r="A242" s="3" t="s">
        <v>0</v>
      </c>
      <c r="B242" s="8" t="s">
        <v>6</v>
      </c>
      <c r="C242" s="13" t="s">
        <v>17</v>
      </c>
      <c r="D242" s="12" t="s">
        <v>7</v>
      </c>
      <c r="E242" s="12" t="s">
        <v>19</v>
      </c>
    </row>
    <row r="243" spans="1:5" ht="38.25" customHeight="1">
      <c r="A243" s="1" t="s">
        <v>1</v>
      </c>
      <c r="B243" s="9" t="s">
        <v>9</v>
      </c>
      <c r="C243" s="14">
        <f>SUM(C244:C244)</f>
        <v>436</v>
      </c>
      <c r="D243" s="15">
        <f>SUM(D244:D244)</f>
        <v>350</v>
      </c>
      <c r="E243" s="15">
        <f>SUM(E244:E244)</f>
        <v>786</v>
      </c>
    </row>
    <row r="244" spans="1:5" ht="38.25" customHeight="1">
      <c r="A244" s="10">
        <v>1</v>
      </c>
      <c r="B244" s="11" t="s">
        <v>8</v>
      </c>
      <c r="C244" s="25">
        <v>436</v>
      </c>
      <c r="D244" s="25">
        <v>350</v>
      </c>
      <c r="E244" s="25">
        <f>C244+D244</f>
        <v>786</v>
      </c>
    </row>
    <row r="245" spans="1:5" ht="38.25" customHeight="1">
      <c r="A245" s="1" t="s">
        <v>2</v>
      </c>
      <c r="B245" s="9" t="s">
        <v>13</v>
      </c>
      <c r="C245" s="14">
        <f>C246</f>
        <v>34109</v>
      </c>
      <c r="D245" s="14">
        <f>D246</f>
        <v>2340</v>
      </c>
      <c r="E245" s="14">
        <f>E246</f>
        <v>36449</v>
      </c>
    </row>
    <row r="246" spans="1:5" ht="38.25" customHeight="1">
      <c r="A246" s="1" t="s">
        <v>4</v>
      </c>
      <c r="B246" s="9" t="s">
        <v>41</v>
      </c>
      <c r="C246" s="17">
        <f>SUM(C247:C252)</f>
        <v>34109</v>
      </c>
      <c r="D246" s="17">
        <f>SUM(D247:D252)</f>
        <v>2340</v>
      </c>
      <c r="E246" s="17">
        <f>SUM(E247:E252)</f>
        <v>36449</v>
      </c>
    </row>
    <row r="247" spans="1:5" ht="38.25" customHeight="1">
      <c r="A247" s="10">
        <v>1</v>
      </c>
      <c r="B247" s="11" t="s">
        <v>16</v>
      </c>
      <c r="C247" s="25">
        <v>23242</v>
      </c>
      <c r="D247" s="25">
        <v>1500</v>
      </c>
      <c r="E247" s="25">
        <f>C247+D247</f>
        <v>24742</v>
      </c>
    </row>
    <row r="248" spans="1:5" ht="38.25" customHeight="1">
      <c r="A248" s="10">
        <v>2</v>
      </c>
      <c r="B248" s="11" t="s">
        <v>15</v>
      </c>
      <c r="C248" s="26">
        <v>5484</v>
      </c>
      <c r="D248" s="25">
        <v>400</v>
      </c>
      <c r="E248" s="26">
        <f>C248+D248</f>
        <v>5884</v>
      </c>
    </row>
    <row r="249" spans="1:5" ht="38.25" customHeight="1">
      <c r="A249" s="10">
        <v>3</v>
      </c>
      <c r="B249" s="11" t="s">
        <v>14</v>
      </c>
      <c r="C249" s="26">
        <v>100</v>
      </c>
      <c r="D249" s="25">
        <v>50</v>
      </c>
      <c r="E249" s="26">
        <f>C249+D249</f>
        <v>150</v>
      </c>
    </row>
    <row r="250" spans="1:5" ht="38.25" customHeight="1">
      <c r="A250" s="10">
        <v>4</v>
      </c>
      <c r="B250" s="11" t="s">
        <v>11</v>
      </c>
      <c r="C250" s="26">
        <v>750</v>
      </c>
      <c r="D250" s="26">
        <v>100</v>
      </c>
      <c r="E250" s="26">
        <f>C250+D250</f>
        <v>850</v>
      </c>
    </row>
    <row r="251" spans="1:6" ht="36">
      <c r="A251" s="10">
        <v>5</v>
      </c>
      <c r="B251" s="11" t="s">
        <v>12</v>
      </c>
      <c r="C251" s="19">
        <v>0</v>
      </c>
      <c r="D251" s="20">
        <v>200</v>
      </c>
      <c r="E251" s="34">
        <f>D251+C251</f>
        <v>200</v>
      </c>
      <c r="F251" s="32"/>
    </row>
    <row r="252" spans="1:5" ht="38.25" customHeight="1">
      <c r="A252" s="10">
        <v>6</v>
      </c>
      <c r="B252" s="11" t="s">
        <v>10</v>
      </c>
      <c r="C252" s="26">
        <v>4533</v>
      </c>
      <c r="D252" s="26">
        <v>90</v>
      </c>
      <c r="E252" s="26">
        <f>C252+D252</f>
        <v>4623</v>
      </c>
    </row>
    <row r="254" spans="1:5" ht="102.75" customHeight="1">
      <c r="A254" s="48" t="s">
        <v>43</v>
      </c>
      <c r="B254" s="49"/>
      <c r="C254" s="49"/>
      <c r="D254" s="49"/>
      <c r="E254" s="49"/>
    </row>
    <row r="258" spans="1:5" ht="38.25" customHeight="1">
      <c r="A258" s="52" t="s">
        <v>33</v>
      </c>
      <c r="B258" s="52"/>
      <c r="C258" s="52"/>
      <c r="D258" s="52"/>
      <c r="E258" s="52"/>
    </row>
    <row r="259" spans="1:5" ht="38.25" customHeight="1">
      <c r="A259" s="50" t="s">
        <v>42</v>
      </c>
      <c r="B259" s="50"/>
      <c r="C259" s="50"/>
      <c r="D259" s="50"/>
      <c r="E259" s="50"/>
    </row>
    <row r="260" spans="1:5" ht="18">
      <c r="A260" s="51" t="s">
        <v>5</v>
      </c>
      <c r="B260" s="51"/>
      <c r="C260" s="51"/>
      <c r="D260" s="51"/>
      <c r="E260" s="51"/>
    </row>
    <row r="261" spans="1:5" ht="51.75">
      <c r="A261" s="3" t="s">
        <v>0</v>
      </c>
      <c r="B261" s="8" t="s">
        <v>6</v>
      </c>
      <c r="C261" s="13" t="s">
        <v>18</v>
      </c>
      <c r="D261" s="12" t="s">
        <v>7</v>
      </c>
      <c r="E261" s="12" t="s">
        <v>19</v>
      </c>
    </row>
    <row r="262" spans="1:5" ht="38.25" customHeight="1">
      <c r="A262" s="1" t="s">
        <v>1</v>
      </c>
      <c r="B262" s="9" t="s">
        <v>9</v>
      </c>
      <c r="C262" s="14">
        <f>SUM(C263:C263)</f>
        <v>319</v>
      </c>
      <c r="D262" s="15">
        <f>SUM(D263:D263)</f>
        <v>50</v>
      </c>
      <c r="E262" s="15">
        <f>SUM(E263:E263)</f>
        <v>369</v>
      </c>
    </row>
    <row r="263" spans="1:5" ht="38.25" customHeight="1">
      <c r="A263" s="10">
        <v>1</v>
      </c>
      <c r="B263" s="11" t="s">
        <v>8</v>
      </c>
      <c r="C263" s="16">
        <v>319</v>
      </c>
      <c r="D263" s="16">
        <v>50</v>
      </c>
      <c r="E263" s="16">
        <f>C263+D263</f>
        <v>369</v>
      </c>
    </row>
    <row r="264" spans="1:5" ht="38.25" customHeight="1">
      <c r="A264" s="1" t="s">
        <v>2</v>
      </c>
      <c r="B264" s="9" t="s">
        <v>13</v>
      </c>
      <c r="C264" s="14">
        <f>C265</f>
        <v>5759</v>
      </c>
      <c r="D264" s="14">
        <f>D265</f>
        <v>900</v>
      </c>
      <c r="E264" s="14">
        <f>E265</f>
        <v>6659</v>
      </c>
    </row>
    <row r="265" spans="1:5" ht="38.25" customHeight="1">
      <c r="A265" s="1" t="s">
        <v>4</v>
      </c>
      <c r="B265" s="9" t="s">
        <v>41</v>
      </c>
      <c r="C265" s="14">
        <f>E265-D265</f>
        <v>5759</v>
      </c>
      <c r="D265" s="17">
        <f>SUM(D266:D269)</f>
        <v>900</v>
      </c>
      <c r="E265" s="17">
        <f>SUM(E266:E269)</f>
        <v>6659</v>
      </c>
    </row>
    <row r="266" spans="1:5" ht="38.25" customHeight="1">
      <c r="A266" s="10">
        <v>1</v>
      </c>
      <c r="B266" s="11" t="s">
        <v>16</v>
      </c>
      <c r="C266" s="16">
        <v>4967</v>
      </c>
      <c r="D266" s="16">
        <v>300</v>
      </c>
      <c r="E266" s="16">
        <f>C266+D266</f>
        <v>5267</v>
      </c>
    </row>
    <row r="267" spans="1:5" ht="38.25" customHeight="1">
      <c r="A267" s="10">
        <v>2</v>
      </c>
      <c r="B267" s="11" t="s">
        <v>15</v>
      </c>
      <c r="C267" s="18">
        <v>307</v>
      </c>
      <c r="D267" s="16">
        <v>400</v>
      </c>
      <c r="E267" s="18">
        <f>C267+D267</f>
        <v>707</v>
      </c>
    </row>
    <row r="268" spans="1:5" ht="38.25" customHeight="1">
      <c r="A268" s="10">
        <v>3</v>
      </c>
      <c r="B268" s="11" t="s">
        <v>11</v>
      </c>
      <c r="C268" s="18"/>
      <c r="D268" s="18">
        <v>0</v>
      </c>
      <c r="E268" s="18">
        <f>C268+D268</f>
        <v>0</v>
      </c>
    </row>
    <row r="269" spans="1:5" ht="38.25" customHeight="1">
      <c r="A269" s="10">
        <v>4</v>
      </c>
      <c r="B269" s="11" t="s">
        <v>10</v>
      </c>
      <c r="C269" s="18">
        <v>485</v>
      </c>
      <c r="D269" s="18">
        <v>200</v>
      </c>
      <c r="E269" s="18">
        <f>C269+D269</f>
        <v>685</v>
      </c>
    </row>
    <row r="271" spans="1:5" ht="137.25" customHeight="1">
      <c r="A271" s="48" t="s">
        <v>43</v>
      </c>
      <c r="B271" s="49"/>
      <c r="C271" s="49"/>
      <c r="D271" s="49"/>
      <c r="E271" s="49"/>
    </row>
    <row r="275" ht="23.25" customHeight="1"/>
    <row r="277" ht="18" customHeight="1"/>
    <row r="278" spans="1:5" ht="38.25" customHeight="1">
      <c r="A278" s="52" t="s">
        <v>34</v>
      </c>
      <c r="B278" s="52"/>
      <c r="C278" s="52"/>
      <c r="D278" s="52"/>
      <c r="E278" s="52"/>
    </row>
    <row r="279" spans="1:5" ht="38.25" customHeight="1">
      <c r="A279" s="50" t="s">
        <v>42</v>
      </c>
      <c r="B279" s="50"/>
      <c r="C279" s="50"/>
      <c r="D279" s="50"/>
      <c r="E279" s="50"/>
    </row>
    <row r="280" spans="1:5" ht="18.75" customHeight="1">
      <c r="A280" s="51" t="s">
        <v>5</v>
      </c>
      <c r="B280" s="51"/>
      <c r="C280" s="51"/>
      <c r="D280" s="51"/>
      <c r="E280" s="51"/>
    </row>
    <row r="281" spans="1:5" ht="58.5" customHeight="1">
      <c r="A281" s="3" t="s">
        <v>0</v>
      </c>
      <c r="B281" s="8" t="s">
        <v>6</v>
      </c>
      <c r="C281" s="13" t="s">
        <v>35</v>
      </c>
      <c r="D281" s="12" t="s">
        <v>7</v>
      </c>
      <c r="E281" s="12" t="s">
        <v>19</v>
      </c>
    </row>
    <row r="282" spans="1:5" ht="38.25" customHeight="1">
      <c r="A282" s="1" t="s">
        <v>1</v>
      </c>
      <c r="B282" s="9" t="s">
        <v>9</v>
      </c>
      <c r="C282" s="14">
        <f>SUM(C283:C283)</f>
        <v>276</v>
      </c>
      <c r="D282" s="15">
        <f>SUM(D283:D283)</f>
        <v>50</v>
      </c>
      <c r="E282" s="15">
        <f>SUM(E283:E283)</f>
        <v>326</v>
      </c>
    </row>
    <row r="283" spans="1:5" ht="38.25" customHeight="1">
      <c r="A283" s="10">
        <v>1</v>
      </c>
      <c r="B283" s="11" t="s">
        <v>8</v>
      </c>
      <c r="C283" s="16">
        <v>276</v>
      </c>
      <c r="D283" s="16">
        <v>50</v>
      </c>
      <c r="E283" s="16">
        <f>C283+D283</f>
        <v>326</v>
      </c>
    </row>
    <row r="284" spans="1:5" ht="38.25" customHeight="1">
      <c r="A284" s="1" t="s">
        <v>2</v>
      </c>
      <c r="B284" s="9" t="s">
        <v>13</v>
      </c>
      <c r="C284" s="14">
        <f>C285</f>
        <v>20208</v>
      </c>
      <c r="D284" s="14">
        <f>D285</f>
        <v>2010</v>
      </c>
      <c r="E284" s="14">
        <f>E285</f>
        <v>22218</v>
      </c>
    </row>
    <row r="285" spans="1:5" ht="38.25" customHeight="1">
      <c r="A285" s="1" t="s">
        <v>4</v>
      </c>
      <c r="B285" s="9" t="s">
        <v>41</v>
      </c>
      <c r="C285" s="14">
        <f>E285-D285</f>
        <v>20208</v>
      </c>
      <c r="D285" s="17">
        <f>SUM(D286:D290)</f>
        <v>2010</v>
      </c>
      <c r="E285" s="17">
        <f>SUM(E286:E290)</f>
        <v>22218</v>
      </c>
    </row>
    <row r="286" spans="1:5" ht="38.25" customHeight="1">
      <c r="A286" s="10">
        <v>1</v>
      </c>
      <c r="B286" s="11" t="s">
        <v>16</v>
      </c>
      <c r="C286" s="25">
        <v>12578</v>
      </c>
      <c r="D286" s="25">
        <v>1700</v>
      </c>
      <c r="E286" s="25">
        <f>C286+D286</f>
        <v>14278</v>
      </c>
    </row>
    <row r="287" spans="1:5" ht="38.25" customHeight="1">
      <c r="A287" s="10">
        <v>2</v>
      </c>
      <c r="B287" s="11" t="s">
        <v>15</v>
      </c>
      <c r="C287" s="26">
        <v>1433</v>
      </c>
      <c r="D287" s="25">
        <v>200</v>
      </c>
      <c r="E287" s="26">
        <f>C287+D287</f>
        <v>1633</v>
      </c>
    </row>
    <row r="288" spans="1:5" ht="38.25" customHeight="1">
      <c r="A288" s="10"/>
      <c r="B288" s="11" t="s">
        <v>14</v>
      </c>
      <c r="C288" s="26">
        <v>50</v>
      </c>
      <c r="D288" s="25">
        <v>50</v>
      </c>
      <c r="E288" s="26">
        <f>C288+D288</f>
        <v>100</v>
      </c>
    </row>
    <row r="289" spans="1:5" ht="38.25" customHeight="1">
      <c r="A289" s="10">
        <v>3</v>
      </c>
      <c r="B289" s="11" t="s">
        <v>11</v>
      </c>
      <c r="C289" s="26">
        <v>80</v>
      </c>
      <c r="D289" s="26">
        <v>60</v>
      </c>
      <c r="E289" s="26">
        <f>C289+D289</f>
        <v>140</v>
      </c>
    </row>
    <row r="290" spans="1:5" ht="38.25" customHeight="1">
      <c r="A290" s="10">
        <v>4</v>
      </c>
      <c r="B290" s="11" t="s">
        <v>10</v>
      </c>
      <c r="C290" s="26">
        <v>6067</v>
      </c>
      <c r="D290" s="26">
        <v>0</v>
      </c>
      <c r="E290" s="26">
        <f>C290+D290</f>
        <v>6067</v>
      </c>
    </row>
    <row r="292" spans="1:5" ht="104.25" customHeight="1">
      <c r="A292" s="48" t="s">
        <v>43</v>
      </c>
      <c r="B292" s="49"/>
      <c r="C292" s="49"/>
      <c r="D292" s="49"/>
      <c r="E292" s="49"/>
    </row>
    <row r="298" ht="11.25" customHeight="1"/>
    <row r="299" spans="1:5" ht="38.25" customHeight="1">
      <c r="A299" s="52" t="s">
        <v>36</v>
      </c>
      <c r="B299" s="52"/>
      <c r="C299" s="52"/>
      <c r="D299" s="52"/>
      <c r="E299" s="52"/>
    </row>
    <row r="300" spans="1:5" ht="38.25" customHeight="1">
      <c r="A300" s="50" t="s">
        <v>42</v>
      </c>
      <c r="B300" s="50"/>
      <c r="C300" s="50"/>
      <c r="D300" s="50"/>
      <c r="E300" s="50"/>
    </row>
    <row r="301" spans="1:5" ht="18">
      <c r="A301" s="51" t="s">
        <v>5</v>
      </c>
      <c r="B301" s="51"/>
      <c r="C301" s="51"/>
      <c r="D301" s="51"/>
      <c r="E301" s="51"/>
    </row>
    <row r="302" spans="1:5" ht="51.75">
      <c r="A302" s="3" t="s">
        <v>0</v>
      </c>
      <c r="B302" s="8" t="s">
        <v>6</v>
      </c>
      <c r="C302" s="13" t="s">
        <v>18</v>
      </c>
      <c r="D302" s="12" t="s">
        <v>7</v>
      </c>
      <c r="E302" s="12" t="s">
        <v>19</v>
      </c>
    </row>
    <row r="303" spans="1:5" ht="38.25" customHeight="1">
      <c r="A303" s="1" t="s">
        <v>1</v>
      </c>
      <c r="B303" s="9" t="s">
        <v>9</v>
      </c>
      <c r="C303" s="14">
        <f>SUM(C304:C304)</f>
        <v>611</v>
      </c>
      <c r="D303" s="15">
        <f>SUM(D304:D304)</f>
        <v>250</v>
      </c>
      <c r="E303" s="15">
        <f>SUM(E304:E304)</f>
        <v>861</v>
      </c>
    </row>
    <row r="304" spans="1:5" ht="38.25" customHeight="1">
      <c r="A304" s="10">
        <v>1</v>
      </c>
      <c r="B304" s="11" t="s">
        <v>8</v>
      </c>
      <c r="C304" s="25">
        <v>611</v>
      </c>
      <c r="D304" s="25">
        <v>250</v>
      </c>
      <c r="E304" s="25">
        <f>C304+D304</f>
        <v>861</v>
      </c>
    </row>
    <row r="305" spans="1:5" ht="38.25" customHeight="1">
      <c r="A305" s="1" t="s">
        <v>2</v>
      </c>
      <c r="B305" s="9" t="s">
        <v>13</v>
      </c>
      <c r="C305" s="14">
        <f>C306</f>
        <v>15498</v>
      </c>
      <c r="D305" s="14">
        <f>D306</f>
        <v>1460</v>
      </c>
      <c r="E305" s="14">
        <f>E306</f>
        <v>16958</v>
      </c>
    </row>
    <row r="306" spans="1:5" ht="38.25" customHeight="1">
      <c r="A306" s="1" t="s">
        <v>4</v>
      </c>
      <c r="B306" s="9" t="s">
        <v>41</v>
      </c>
      <c r="C306" s="14">
        <f>E306-D306</f>
        <v>15498</v>
      </c>
      <c r="D306" s="17">
        <f>SUM(D307:D311)</f>
        <v>1460</v>
      </c>
      <c r="E306" s="17">
        <f>SUM(E307:E311)</f>
        <v>16958</v>
      </c>
    </row>
    <row r="307" spans="1:5" ht="38.25" customHeight="1">
      <c r="A307" s="10">
        <v>1</v>
      </c>
      <c r="B307" s="11" t="s">
        <v>16</v>
      </c>
      <c r="C307" s="25">
        <v>11434</v>
      </c>
      <c r="D307" s="25">
        <v>1000</v>
      </c>
      <c r="E307" s="25">
        <f>C307+D307</f>
        <v>12434</v>
      </c>
    </row>
    <row r="308" spans="1:5" ht="38.25" customHeight="1">
      <c r="A308" s="10">
        <v>2</v>
      </c>
      <c r="B308" s="11" t="s">
        <v>15</v>
      </c>
      <c r="C308" s="26">
        <v>1617</v>
      </c>
      <c r="D308" s="25">
        <v>300</v>
      </c>
      <c r="E308" s="26">
        <f>C308+D308</f>
        <v>1917</v>
      </c>
    </row>
    <row r="309" spans="1:5" s="30" customFormat="1" ht="63" customHeight="1">
      <c r="A309" s="28">
        <v>1</v>
      </c>
      <c r="B309" s="29" t="s">
        <v>12</v>
      </c>
      <c r="C309" s="33">
        <v>0</v>
      </c>
      <c r="D309" s="33">
        <v>100</v>
      </c>
      <c r="E309" s="33">
        <f>C309+D309</f>
        <v>100</v>
      </c>
    </row>
    <row r="310" spans="1:5" ht="38.25" customHeight="1">
      <c r="A310" s="10">
        <v>3</v>
      </c>
      <c r="B310" s="11" t="s">
        <v>11</v>
      </c>
      <c r="C310" s="26">
        <v>600</v>
      </c>
      <c r="D310" s="26">
        <v>60</v>
      </c>
      <c r="E310" s="26">
        <f>C310+D310</f>
        <v>660</v>
      </c>
    </row>
    <row r="311" spans="1:5" ht="38.25" customHeight="1">
      <c r="A311" s="10">
        <v>4</v>
      </c>
      <c r="B311" s="11" t="s">
        <v>10</v>
      </c>
      <c r="C311" s="26">
        <v>1847</v>
      </c>
      <c r="D311" s="26">
        <v>0</v>
      </c>
      <c r="E311" s="26">
        <f>C311+D311</f>
        <v>1847</v>
      </c>
    </row>
    <row r="313" spans="1:5" ht="72.75" customHeight="1">
      <c r="A313" s="48" t="s">
        <v>43</v>
      </c>
      <c r="B313" s="49"/>
      <c r="C313" s="49"/>
      <c r="D313" s="49"/>
      <c r="E313" s="49"/>
    </row>
    <row r="320" spans="1:5" ht="38.25" customHeight="1">
      <c r="A320" s="52" t="s">
        <v>37</v>
      </c>
      <c r="B320" s="52"/>
      <c r="C320" s="52"/>
      <c r="D320" s="52"/>
      <c r="E320" s="52"/>
    </row>
    <row r="321" spans="1:5" ht="38.25" customHeight="1">
      <c r="A321" s="50" t="s">
        <v>42</v>
      </c>
      <c r="B321" s="50"/>
      <c r="C321" s="50"/>
      <c r="D321" s="50"/>
      <c r="E321" s="50"/>
    </row>
    <row r="322" spans="1:5" ht="18">
      <c r="A322" s="51" t="s">
        <v>5</v>
      </c>
      <c r="B322" s="51"/>
      <c r="C322" s="51"/>
      <c r="D322" s="51"/>
      <c r="E322" s="51"/>
    </row>
    <row r="323" spans="1:5" ht="51.75">
      <c r="A323" s="3" t="s">
        <v>0</v>
      </c>
      <c r="B323" s="8" t="s">
        <v>6</v>
      </c>
      <c r="C323" s="13" t="s">
        <v>18</v>
      </c>
      <c r="D323" s="12" t="s">
        <v>7</v>
      </c>
      <c r="E323" s="12" t="s">
        <v>19</v>
      </c>
    </row>
    <row r="324" spans="1:5" ht="38.25" customHeight="1">
      <c r="A324" s="1" t="s">
        <v>1</v>
      </c>
      <c r="B324" s="9" t="s">
        <v>9</v>
      </c>
      <c r="C324" s="14">
        <f>SUM(C325:C325)</f>
        <v>235</v>
      </c>
      <c r="D324" s="15">
        <f>SUM(D325:D325)</f>
        <v>250</v>
      </c>
      <c r="E324" s="15">
        <f>SUM(E325:E325)</f>
        <v>485</v>
      </c>
    </row>
    <row r="325" spans="1:5" ht="38.25" customHeight="1">
      <c r="A325" s="10">
        <v>1</v>
      </c>
      <c r="B325" s="11" t="s">
        <v>8</v>
      </c>
      <c r="C325" s="25">
        <v>235</v>
      </c>
      <c r="D325" s="25">
        <v>250</v>
      </c>
      <c r="E325" s="25">
        <f>C325+D325</f>
        <v>485</v>
      </c>
    </row>
    <row r="326" spans="1:5" ht="38.25" customHeight="1">
      <c r="A326" s="1" t="s">
        <v>2</v>
      </c>
      <c r="B326" s="9" t="s">
        <v>13</v>
      </c>
      <c r="C326" s="14">
        <f>C327+C332</f>
        <v>26061</v>
      </c>
      <c r="D326" s="14">
        <f>D327+D332</f>
        <v>1561</v>
      </c>
      <c r="E326" s="14">
        <f>E327+E332</f>
        <v>27622</v>
      </c>
    </row>
    <row r="327" spans="1:5" ht="38.25" customHeight="1">
      <c r="A327" s="1" t="s">
        <v>4</v>
      </c>
      <c r="B327" s="9" t="s">
        <v>41</v>
      </c>
      <c r="C327" s="14">
        <f>E327-D327</f>
        <v>26041</v>
      </c>
      <c r="D327" s="17">
        <f>SUM(D328:D331)</f>
        <v>1500</v>
      </c>
      <c r="E327" s="17">
        <f>SUM(E328:E331)</f>
        <v>27541</v>
      </c>
    </row>
    <row r="328" spans="1:5" ht="38.25" customHeight="1">
      <c r="A328" s="10">
        <v>1</v>
      </c>
      <c r="B328" s="11" t="s">
        <v>16</v>
      </c>
      <c r="C328" s="25">
        <v>14921</v>
      </c>
      <c r="D328" s="25">
        <v>1000</v>
      </c>
      <c r="E328" s="25">
        <f>C328+D328</f>
        <v>15921</v>
      </c>
    </row>
    <row r="329" spans="1:5" ht="38.25" customHeight="1">
      <c r="A329" s="10">
        <v>2</v>
      </c>
      <c r="B329" s="11" t="s">
        <v>15</v>
      </c>
      <c r="C329" s="26">
        <v>3398</v>
      </c>
      <c r="D329" s="25">
        <v>300</v>
      </c>
      <c r="E329" s="26">
        <f>C329+D329</f>
        <v>3698</v>
      </c>
    </row>
    <row r="330" spans="1:5" ht="38.25" customHeight="1">
      <c r="A330" s="10">
        <v>3</v>
      </c>
      <c r="B330" s="11" t="s">
        <v>11</v>
      </c>
      <c r="C330" s="26">
        <v>973</v>
      </c>
      <c r="D330" s="26">
        <v>100</v>
      </c>
      <c r="E330" s="26">
        <f>C330+D330</f>
        <v>1073</v>
      </c>
    </row>
    <row r="331" spans="1:5" ht="38.25" customHeight="1">
      <c r="A331" s="10">
        <v>4</v>
      </c>
      <c r="B331" s="11" t="s">
        <v>10</v>
      </c>
      <c r="C331" s="26">
        <v>6749</v>
      </c>
      <c r="D331" s="26">
        <v>100</v>
      </c>
      <c r="E331" s="26">
        <f>C331+D331</f>
        <v>6849</v>
      </c>
    </row>
    <row r="332" spans="1:5" ht="38.25" customHeight="1">
      <c r="A332" s="1" t="s">
        <v>3</v>
      </c>
      <c r="B332" s="45" t="s">
        <v>46</v>
      </c>
      <c r="C332" s="17">
        <f>SUM(C333:C338)</f>
        <v>20</v>
      </c>
      <c r="D332" s="17">
        <f>SUM(D333:D338)</f>
        <v>61</v>
      </c>
      <c r="E332" s="17">
        <f>SUM(E333:E338)</f>
        <v>81</v>
      </c>
    </row>
    <row r="333" spans="1:5" ht="38.25" customHeight="1">
      <c r="A333" s="10">
        <v>1</v>
      </c>
      <c r="B333" s="11" t="s">
        <v>45</v>
      </c>
      <c r="C333" s="26">
        <v>20</v>
      </c>
      <c r="D333" s="26">
        <v>61</v>
      </c>
      <c r="E333" s="26">
        <f>SUM(C333:D333)</f>
        <v>81</v>
      </c>
    </row>
    <row r="335" spans="1:5" ht="104.25" customHeight="1">
      <c r="A335" s="48" t="s">
        <v>43</v>
      </c>
      <c r="B335" s="49"/>
      <c r="C335" s="49"/>
      <c r="D335" s="49"/>
      <c r="E335" s="49"/>
    </row>
    <row r="340" spans="1:5" ht="38.25" customHeight="1">
      <c r="A340" s="52" t="s">
        <v>38</v>
      </c>
      <c r="B340" s="52"/>
      <c r="C340" s="52"/>
      <c r="D340" s="52"/>
      <c r="E340" s="52"/>
    </row>
    <row r="341" spans="1:5" ht="38.25" customHeight="1">
      <c r="A341" s="50" t="s">
        <v>42</v>
      </c>
      <c r="B341" s="50"/>
      <c r="C341" s="50"/>
      <c r="D341" s="50"/>
      <c r="E341" s="50"/>
    </row>
    <row r="342" spans="1:5" ht="18">
      <c r="A342" s="51" t="s">
        <v>5</v>
      </c>
      <c r="B342" s="51"/>
      <c r="C342" s="51"/>
      <c r="D342" s="51"/>
      <c r="E342" s="51"/>
    </row>
    <row r="343" spans="1:5" ht="51.75">
      <c r="A343" s="3" t="s">
        <v>0</v>
      </c>
      <c r="B343" s="8" t="s">
        <v>6</v>
      </c>
      <c r="C343" s="13" t="s">
        <v>35</v>
      </c>
      <c r="D343" s="12" t="s">
        <v>7</v>
      </c>
      <c r="E343" s="12" t="s">
        <v>19</v>
      </c>
    </row>
    <row r="344" spans="1:5" ht="38.25" customHeight="1">
      <c r="A344" s="1" t="s">
        <v>1</v>
      </c>
      <c r="B344" s="9" t="s">
        <v>9</v>
      </c>
      <c r="C344" s="14">
        <f>SUM(C345:C345)</f>
        <v>2123</v>
      </c>
      <c r="D344" s="15">
        <f>SUM(D345:D345)</f>
        <v>500</v>
      </c>
      <c r="E344" s="15">
        <f>SUM(E345:E345)</f>
        <v>2623</v>
      </c>
    </row>
    <row r="345" spans="1:5" ht="38.25" customHeight="1">
      <c r="A345" s="10">
        <v>1</v>
      </c>
      <c r="B345" s="11" t="s">
        <v>8</v>
      </c>
      <c r="C345" s="25">
        <v>2123</v>
      </c>
      <c r="D345" s="25">
        <v>500</v>
      </c>
      <c r="E345" s="25">
        <f>C345+D345</f>
        <v>2623</v>
      </c>
    </row>
    <row r="346" spans="1:5" ht="38.25" customHeight="1">
      <c r="A346" s="1" t="s">
        <v>2</v>
      </c>
      <c r="B346" s="9" t="s">
        <v>13</v>
      </c>
      <c r="C346" s="14">
        <f>C347</f>
        <v>34013</v>
      </c>
      <c r="D346" s="14">
        <f>D347</f>
        <v>1490</v>
      </c>
      <c r="E346" s="14">
        <f>E347</f>
        <v>35503</v>
      </c>
    </row>
    <row r="347" spans="1:5" ht="38.25" customHeight="1">
      <c r="A347" s="1" t="s">
        <v>4</v>
      </c>
      <c r="B347" s="9" t="s">
        <v>41</v>
      </c>
      <c r="C347" s="14">
        <f>E347-D347</f>
        <v>34013</v>
      </c>
      <c r="D347" s="17">
        <f>SUM(D348:D353)</f>
        <v>1490</v>
      </c>
      <c r="E347" s="17">
        <f>SUM(E348:E353)</f>
        <v>35503</v>
      </c>
    </row>
    <row r="348" spans="1:5" ht="38.25" customHeight="1">
      <c r="A348" s="10">
        <v>1</v>
      </c>
      <c r="B348" s="11" t="s">
        <v>16</v>
      </c>
      <c r="C348" s="25">
        <v>20844</v>
      </c>
      <c r="D348" s="25">
        <v>500</v>
      </c>
      <c r="E348" s="25">
        <f aca="true" t="shared" si="1" ref="E348:E353">C348+D348</f>
        <v>21344</v>
      </c>
    </row>
    <row r="349" spans="1:5" ht="38.25" customHeight="1">
      <c r="A349" s="10">
        <v>2</v>
      </c>
      <c r="B349" s="11" t="s">
        <v>15</v>
      </c>
      <c r="C349" s="26">
        <v>3314</v>
      </c>
      <c r="D349" s="25">
        <v>600</v>
      </c>
      <c r="E349" s="26">
        <f t="shared" si="1"/>
        <v>3914</v>
      </c>
    </row>
    <row r="350" spans="1:5" ht="38.25" customHeight="1">
      <c r="A350" s="10">
        <v>3</v>
      </c>
      <c r="B350" s="11" t="s">
        <v>14</v>
      </c>
      <c r="C350" s="26">
        <v>635</v>
      </c>
      <c r="D350" s="26">
        <v>0</v>
      </c>
      <c r="E350" s="26">
        <f t="shared" si="1"/>
        <v>635</v>
      </c>
    </row>
    <row r="351" spans="1:5" s="30" customFormat="1" ht="39.75" customHeight="1">
      <c r="A351" s="28">
        <v>1</v>
      </c>
      <c r="B351" s="29" t="s">
        <v>12</v>
      </c>
      <c r="C351" s="33">
        <v>156</v>
      </c>
      <c r="D351" s="33">
        <v>0</v>
      </c>
      <c r="E351" s="33">
        <f t="shared" si="1"/>
        <v>156</v>
      </c>
    </row>
    <row r="352" spans="1:5" ht="38.25" customHeight="1">
      <c r="A352" s="10">
        <v>5</v>
      </c>
      <c r="B352" s="11" t="s">
        <v>11</v>
      </c>
      <c r="C352" s="26">
        <v>860</v>
      </c>
      <c r="D352" s="26">
        <v>100</v>
      </c>
      <c r="E352" s="26">
        <f t="shared" si="1"/>
        <v>960</v>
      </c>
    </row>
    <row r="353" spans="1:5" ht="38.25" customHeight="1">
      <c r="A353" s="10">
        <v>6</v>
      </c>
      <c r="B353" s="11" t="s">
        <v>10</v>
      </c>
      <c r="C353" s="26">
        <v>8204</v>
      </c>
      <c r="D353" s="26">
        <v>290</v>
      </c>
      <c r="E353" s="26">
        <f t="shared" si="1"/>
        <v>8494</v>
      </c>
    </row>
    <row r="355" spans="1:5" ht="129.75" customHeight="1">
      <c r="A355" s="48" t="s">
        <v>43</v>
      </c>
      <c r="B355" s="49"/>
      <c r="C355" s="49"/>
      <c r="D355" s="49"/>
      <c r="E355" s="49"/>
    </row>
    <row r="358" spans="1:5" ht="38.25" customHeight="1">
      <c r="A358" s="52" t="s">
        <v>39</v>
      </c>
      <c r="B358" s="52"/>
      <c r="C358" s="52"/>
      <c r="D358" s="52"/>
      <c r="E358" s="52"/>
    </row>
    <row r="359" spans="1:5" ht="38.25" customHeight="1">
      <c r="A359" s="50" t="s">
        <v>42</v>
      </c>
      <c r="B359" s="50"/>
      <c r="C359" s="50"/>
      <c r="D359" s="50"/>
      <c r="E359" s="50"/>
    </row>
    <row r="360" spans="1:5" ht="18">
      <c r="A360" s="51" t="s">
        <v>5</v>
      </c>
      <c r="B360" s="51"/>
      <c r="C360" s="51"/>
      <c r="D360" s="51"/>
      <c r="E360" s="51"/>
    </row>
    <row r="361" spans="1:5" ht="51.75">
      <c r="A361" s="3" t="s">
        <v>0</v>
      </c>
      <c r="B361" s="8" t="s">
        <v>6</v>
      </c>
      <c r="C361" s="13" t="s">
        <v>35</v>
      </c>
      <c r="D361" s="12" t="s">
        <v>7</v>
      </c>
      <c r="E361" s="12" t="s">
        <v>19</v>
      </c>
    </row>
    <row r="362" spans="1:5" ht="38.25" customHeight="1">
      <c r="A362" s="1" t="s">
        <v>1</v>
      </c>
      <c r="B362" s="9" t="s">
        <v>9</v>
      </c>
      <c r="C362" s="14">
        <f>SUM(C363:C363)</f>
        <v>212</v>
      </c>
      <c r="D362" s="15">
        <f>SUM(D363:D363)</f>
        <v>250</v>
      </c>
      <c r="E362" s="15">
        <f>SUM(E363:E363)</f>
        <v>462</v>
      </c>
    </row>
    <row r="363" spans="1:5" ht="38.25" customHeight="1">
      <c r="A363" s="10">
        <v>1</v>
      </c>
      <c r="B363" s="11" t="s">
        <v>8</v>
      </c>
      <c r="C363" s="25">
        <v>212</v>
      </c>
      <c r="D363" s="25">
        <v>250</v>
      </c>
      <c r="E363" s="25">
        <f>C363+D363</f>
        <v>462</v>
      </c>
    </row>
    <row r="364" spans="1:5" ht="38.25" customHeight="1">
      <c r="A364" s="1" t="s">
        <v>2</v>
      </c>
      <c r="B364" s="9" t="s">
        <v>13</v>
      </c>
      <c r="C364" s="14">
        <f>C365</f>
        <v>17343</v>
      </c>
      <c r="D364" s="14">
        <f>D365</f>
        <v>1500</v>
      </c>
      <c r="E364" s="14">
        <f>E365</f>
        <v>18843</v>
      </c>
    </row>
    <row r="365" spans="1:5" ht="38.25" customHeight="1">
      <c r="A365" s="1" t="s">
        <v>4</v>
      </c>
      <c r="B365" s="9" t="s">
        <v>41</v>
      </c>
      <c r="C365" s="14">
        <f>E365-D365</f>
        <v>17343</v>
      </c>
      <c r="D365" s="17">
        <f>SUM(D366:D369)</f>
        <v>1500</v>
      </c>
      <c r="E365" s="17">
        <f>SUM(E366:E369)</f>
        <v>18843</v>
      </c>
    </row>
    <row r="366" spans="1:5" ht="38.25" customHeight="1">
      <c r="A366" s="10">
        <v>1</v>
      </c>
      <c r="B366" s="11" t="s">
        <v>16</v>
      </c>
      <c r="C366" s="25">
        <v>13272</v>
      </c>
      <c r="D366" s="25">
        <v>1000</v>
      </c>
      <c r="E366" s="25">
        <f>C366+D366</f>
        <v>14272</v>
      </c>
    </row>
    <row r="367" spans="1:5" ht="38.25" customHeight="1">
      <c r="A367" s="10">
        <v>2</v>
      </c>
      <c r="B367" s="11" t="s">
        <v>15</v>
      </c>
      <c r="C367" s="26">
        <v>1430</v>
      </c>
      <c r="D367" s="25">
        <v>300</v>
      </c>
      <c r="E367" s="26">
        <f>C367+D367</f>
        <v>1730</v>
      </c>
    </row>
    <row r="368" spans="1:5" ht="38.25" customHeight="1">
      <c r="A368" s="10">
        <v>3</v>
      </c>
      <c r="B368" s="11" t="s">
        <v>11</v>
      </c>
      <c r="C368" s="26">
        <v>80</v>
      </c>
      <c r="D368" s="26">
        <v>100</v>
      </c>
      <c r="E368" s="26">
        <f>C368+D368</f>
        <v>180</v>
      </c>
    </row>
    <row r="369" spans="1:5" ht="38.25" customHeight="1">
      <c r="A369" s="10">
        <v>5</v>
      </c>
      <c r="B369" s="11" t="s">
        <v>10</v>
      </c>
      <c r="C369" s="26">
        <v>2561</v>
      </c>
      <c r="D369" s="26">
        <v>100</v>
      </c>
      <c r="E369" s="26">
        <f>C369+D369</f>
        <v>2661</v>
      </c>
    </row>
    <row r="371" spans="1:5" ht="173.25" customHeight="1">
      <c r="A371" s="48" t="s">
        <v>43</v>
      </c>
      <c r="B371" s="49"/>
      <c r="C371" s="49"/>
      <c r="D371" s="49"/>
      <c r="E371" s="49"/>
    </row>
    <row r="377" spans="1:5" ht="38.25" customHeight="1">
      <c r="A377" s="52" t="s">
        <v>40</v>
      </c>
      <c r="B377" s="52"/>
      <c r="C377" s="52"/>
      <c r="D377" s="52"/>
      <c r="E377" s="52"/>
    </row>
    <row r="378" spans="1:5" ht="38.25" customHeight="1">
      <c r="A378" s="50" t="s">
        <v>42</v>
      </c>
      <c r="B378" s="50"/>
      <c r="C378" s="50"/>
      <c r="D378" s="50"/>
      <c r="E378" s="50"/>
    </row>
    <row r="379" spans="1:5" ht="28.5" customHeight="1">
      <c r="A379" s="51" t="s">
        <v>5</v>
      </c>
      <c r="B379" s="51"/>
      <c r="C379" s="51"/>
      <c r="D379" s="51"/>
      <c r="E379" s="51"/>
    </row>
    <row r="380" spans="1:5" ht="65.25" customHeight="1">
      <c r="A380" s="3" t="s">
        <v>0</v>
      </c>
      <c r="B380" s="8" t="s">
        <v>6</v>
      </c>
      <c r="C380" s="13" t="s">
        <v>18</v>
      </c>
      <c r="D380" s="12" t="s">
        <v>7</v>
      </c>
      <c r="E380" s="12" t="s">
        <v>19</v>
      </c>
    </row>
    <row r="381" spans="1:5" ht="38.25" customHeight="1">
      <c r="A381" s="1" t="s">
        <v>1</v>
      </c>
      <c r="B381" s="9" t="s">
        <v>9</v>
      </c>
      <c r="C381" s="14">
        <f>SUM(C382:C382)</f>
        <v>121</v>
      </c>
      <c r="D381" s="15">
        <f>SUM(D382:D382)</f>
        <v>50</v>
      </c>
      <c r="E381" s="15">
        <f>SUM(E382:E382)</f>
        <v>171</v>
      </c>
    </row>
    <row r="382" spans="1:5" ht="38.25" customHeight="1">
      <c r="A382" s="10">
        <v>1</v>
      </c>
      <c r="B382" s="11" t="s">
        <v>8</v>
      </c>
      <c r="C382" s="25">
        <v>121</v>
      </c>
      <c r="D382" s="25">
        <v>50</v>
      </c>
      <c r="E382" s="25">
        <f>C382+D382</f>
        <v>171</v>
      </c>
    </row>
    <row r="383" spans="1:5" ht="38.25" customHeight="1">
      <c r="A383" s="1" t="s">
        <v>2</v>
      </c>
      <c r="B383" s="9" t="s">
        <v>13</v>
      </c>
      <c r="C383" s="14">
        <f>C384</f>
        <v>13622</v>
      </c>
      <c r="D383" s="14">
        <f>D384</f>
        <v>1500</v>
      </c>
      <c r="E383" s="14">
        <f>E384</f>
        <v>15122</v>
      </c>
    </row>
    <row r="384" spans="1:5" ht="38.25" customHeight="1">
      <c r="A384" s="1" t="s">
        <v>4</v>
      </c>
      <c r="B384" s="9" t="s">
        <v>41</v>
      </c>
      <c r="C384" s="14">
        <f>E384-D384</f>
        <v>13622</v>
      </c>
      <c r="D384" s="17">
        <f>SUM(D385:D388)</f>
        <v>1500</v>
      </c>
      <c r="E384" s="17">
        <f>SUM(E385:E388)</f>
        <v>15122</v>
      </c>
    </row>
    <row r="385" spans="1:5" ht="38.25" customHeight="1">
      <c r="A385" s="10">
        <v>1</v>
      </c>
      <c r="B385" s="11" t="s">
        <v>16</v>
      </c>
      <c r="C385" s="25">
        <v>11874</v>
      </c>
      <c r="D385" s="25">
        <v>1000</v>
      </c>
      <c r="E385" s="25">
        <f>C385+D385</f>
        <v>12874</v>
      </c>
    </row>
    <row r="386" spans="1:5" ht="38.25" customHeight="1">
      <c r="A386" s="10">
        <v>2</v>
      </c>
      <c r="B386" s="11" t="s">
        <v>15</v>
      </c>
      <c r="C386" s="26">
        <v>1363</v>
      </c>
      <c r="D386" s="25">
        <v>200</v>
      </c>
      <c r="E386" s="26">
        <f>C386+D386</f>
        <v>1563</v>
      </c>
    </row>
    <row r="387" spans="1:6" ht="36">
      <c r="A387" s="10">
        <v>3</v>
      </c>
      <c r="B387" s="11" t="s">
        <v>12</v>
      </c>
      <c r="C387" s="19">
        <v>0</v>
      </c>
      <c r="D387" s="20">
        <v>200</v>
      </c>
      <c r="E387" s="34">
        <f>D387+C387</f>
        <v>200</v>
      </c>
      <c r="F387" s="32">
        <f>D401+D718+D762</f>
        <v>0</v>
      </c>
    </row>
    <row r="388" spans="1:5" ht="38.25" customHeight="1">
      <c r="A388" s="10">
        <v>4</v>
      </c>
      <c r="B388" s="11" t="s">
        <v>10</v>
      </c>
      <c r="C388" s="26">
        <v>385</v>
      </c>
      <c r="D388" s="26">
        <v>100</v>
      </c>
      <c r="E388" s="26">
        <f>C388+D388</f>
        <v>485</v>
      </c>
    </row>
    <row r="389" ht="11.25" customHeight="1"/>
    <row r="390" spans="1:5" ht="50.25" customHeight="1">
      <c r="A390" s="48" t="s">
        <v>43</v>
      </c>
      <c r="B390" s="49"/>
      <c r="C390" s="49"/>
      <c r="D390" s="49"/>
      <c r="E390" s="49"/>
    </row>
  </sheetData>
  <sheetProtection/>
  <mergeCells count="80">
    <mergeCell ref="A1:E1"/>
    <mergeCell ref="A2:E2"/>
    <mergeCell ref="A103:E103"/>
    <mergeCell ref="A104:E104"/>
    <mergeCell ref="A87:E87"/>
    <mergeCell ref="A21:E21"/>
    <mergeCell ref="A22:E22"/>
    <mergeCell ref="A23:E23"/>
    <mergeCell ref="A44:E44"/>
    <mergeCell ref="A46:E46"/>
    <mergeCell ref="A66:E66"/>
    <mergeCell ref="A67:E67"/>
    <mergeCell ref="A68:E68"/>
    <mergeCell ref="A85:E85"/>
    <mergeCell ref="A3:E3"/>
    <mergeCell ref="A162:E162"/>
    <mergeCell ref="A239:E239"/>
    <mergeCell ref="A232:E232"/>
    <mergeCell ref="A214:E214"/>
    <mergeCell ref="A193:E193"/>
    <mergeCell ref="A175:E175"/>
    <mergeCell ref="A219:E219"/>
    <mergeCell ref="A220:E220"/>
    <mergeCell ref="A221:E221"/>
    <mergeCell ref="A163:E163"/>
    <mergeCell ref="A240:E240"/>
    <mergeCell ref="A241:E241"/>
    <mergeCell ref="A258:E258"/>
    <mergeCell ref="A259:E259"/>
    <mergeCell ref="A254:E254"/>
    <mergeCell ref="A260:E260"/>
    <mergeCell ref="A278:E278"/>
    <mergeCell ref="A279:E279"/>
    <mergeCell ref="A280:E280"/>
    <mergeCell ref="A299:E299"/>
    <mergeCell ref="A292:E292"/>
    <mergeCell ref="A271:E271"/>
    <mergeCell ref="A322:E322"/>
    <mergeCell ref="A390:E390"/>
    <mergeCell ref="A371:E371"/>
    <mergeCell ref="A355:E355"/>
    <mergeCell ref="A335:E335"/>
    <mergeCell ref="A313:E313"/>
    <mergeCell ref="A378:E378"/>
    <mergeCell ref="A379:E379"/>
    <mergeCell ref="A340:E340"/>
    <mergeCell ref="A341:E341"/>
    <mergeCell ref="A342:E342"/>
    <mergeCell ref="A358:E358"/>
    <mergeCell ref="A359:E359"/>
    <mergeCell ref="A156:E156"/>
    <mergeCell ref="A125:E125"/>
    <mergeCell ref="A126:E126"/>
    <mergeCell ref="A105:E105"/>
    <mergeCell ref="A360:E360"/>
    <mergeCell ref="A377:E377"/>
    <mergeCell ref="A300:E300"/>
    <mergeCell ref="A301:E301"/>
    <mergeCell ref="A320:E320"/>
    <mergeCell ref="A321:E321"/>
    <mergeCell ref="A201:E201"/>
    <mergeCell ref="A202:E202"/>
    <mergeCell ref="A142:E142"/>
    <mergeCell ref="A143:E143"/>
    <mergeCell ref="A144:E144"/>
    <mergeCell ref="A161:E161"/>
    <mergeCell ref="A200:E200"/>
    <mergeCell ref="A179:E179"/>
    <mergeCell ref="A180:E180"/>
    <mergeCell ref="A181:E181"/>
    <mergeCell ref="A34:E34"/>
    <mergeCell ref="A19:E19"/>
    <mergeCell ref="A137:E137"/>
    <mergeCell ref="A117:E117"/>
    <mergeCell ref="A99:E99"/>
    <mergeCell ref="A80:E80"/>
    <mergeCell ref="A60:E60"/>
    <mergeCell ref="A86:E86"/>
    <mergeCell ref="A124:E124"/>
    <mergeCell ref="A45:E45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2024-04-09T10:25:35Z</cp:lastPrinted>
  <dcterms:created xsi:type="dcterms:W3CDTF">2015-06-16T02:16:13Z</dcterms:created>
  <dcterms:modified xsi:type="dcterms:W3CDTF">2024-04-10T00:16:07Z</dcterms:modified>
  <cp:category/>
  <cp:version/>
  <cp:contentType/>
  <cp:contentStatus/>
</cp:coreProperties>
</file>