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INS14-~1\AppData\Local\Temp\Tandan JSC\files\"/>
    </mc:Choice>
  </mc:AlternateContent>
  <xr:revisionPtr revIDLastSave="0" documentId="13_ncr:1_{A6D8A338-97C7-491E-B8D5-768056FB40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IÁO DỤC" sheetId="1" r:id="rId1"/>
  </sheets>
  <definedNames>
    <definedName name="_xlnm.Print_Area" localSheetId="0">'GIÁO DỤC'!$A$1:$D$97</definedName>
    <definedName name="_xlnm.Print_Titles" localSheetId="0">'GIÁO DỤC'!$5:$6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  <c r="D31" i="1"/>
  <c r="D29" i="1"/>
  <c r="E73" i="1" l="1"/>
  <c r="D80" i="1" l="1"/>
  <c r="D30" i="1"/>
  <c r="D42" i="1" l="1"/>
  <c r="D93" i="1" l="1"/>
  <c r="D94" i="1"/>
  <c r="D95" i="1"/>
  <c r="D96" i="1"/>
  <c r="D97" i="1"/>
  <c r="D92" i="1"/>
  <c r="D14" i="1" l="1"/>
  <c r="D15" i="1"/>
  <c r="D16" i="1"/>
  <c r="D10" i="1"/>
  <c r="D11" i="1"/>
  <c r="D12" i="1"/>
  <c r="E13" i="1"/>
  <c r="J9" i="1" l="1"/>
  <c r="K9" i="1"/>
  <c r="L9" i="1"/>
  <c r="M9" i="1"/>
  <c r="N9" i="1"/>
  <c r="O9" i="1"/>
  <c r="P9" i="1"/>
  <c r="Q9" i="1"/>
  <c r="R9" i="1"/>
  <c r="S9" i="1"/>
  <c r="T9" i="1"/>
  <c r="U9" i="1"/>
  <c r="V9" i="1"/>
  <c r="W9" i="1"/>
  <c r="F9" i="1"/>
  <c r="G9" i="1"/>
  <c r="H9" i="1"/>
  <c r="I9" i="1"/>
  <c r="E9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D13" i="1" l="1"/>
  <c r="D9" i="1"/>
  <c r="D44" i="1"/>
  <c r="D43" i="1"/>
  <c r="F27" i="1" l="1"/>
  <c r="G27" i="1"/>
  <c r="G7" i="1" s="1"/>
  <c r="H27" i="1"/>
  <c r="H7" i="1" s="1"/>
  <c r="I27" i="1"/>
  <c r="I7" i="1" s="1"/>
  <c r="J27" i="1"/>
  <c r="J7" i="1" s="1"/>
  <c r="K27" i="1"/>
  <c r="K7" i="1" s="1"/>
  <c r="L27" i="1"/>
  <c r="L7" i="1" s="1"/>
  <c r="M27" i="1"/>
  <c r="M7" i="1" s="1"/>
  <c r="N27" i="1"/>
  <c r="N7" i="1" s="1"/>
  <c r="O27" i="1"/>
  <c r="O7" i="1" s="1"/>
  <c r="P27" i="1"/>
  <c r="P7" i="1" s="1"/>
  <c r="Q27" i="1"/>
  <c r="Q7" i="1" s="1"/>
  <c r="R27" i="1"/>
  <c r="R7" i="1" s="1"/>
  <c r="S27" i="1"/>
  <c r="S7" i="1" s="1"/>
  <c r="T27" i="1"/>
  <c r="T7" i="1" s="1"/>
  <c r="U27" i="1"/>
  <c r="U7" i="1" s="1"/>
  <c r="V27" i="1"/>
  <c r="V7" i="1" s="1"/>
  <c r="W27" i="1"/>
  <c r="W7" i="1" s="1"/>
  <c r="E7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D75" i="1"/>
  <c r="D71" i="1"/>
  <c r="D70" i="1"/>
  <c r="D69" i="1"/>
  <c r="D68" i="1"/>
  <c r="F74" i="1"/>
  <c r="F67" i="1" s="1"/>
  <c r="G74" i="1"/>
  <c r="G67" i="1" s="1"/>
  <c r="H74" i="1"/>
  <c r="H67" i="1" s="1"/>
  <c r="I74" i="1"/>
  <c r="I67" i="1" s="1"/>
  <c r="J74" i="1"/>
  <c r="J67" i="1" s="1"/>
  <c r="K74" i="1"/>
  <c r="K67" i="1" s="1"/>
  <c r="L74" i="1"/>
  <c r="L67" i="1" s="1"/>
  <c r="M74" i="1"/>
  <c r="M67" i="1" s="1"/>
  <c r="N74" i="1"/>
  <c r="N67" i="1" s="1"/>
  <c r="O74" i="1"/>
  <c r="O67" i="1" s="1"/>
  <c r="P74" i="1"/>
  <c r="P67" i="1" s="1"/>
  <c r="Q74" i="1"/>
  <c r="Q67" i="1" s="1"/>
  <c r="R74" i="1"/>
  <c r="R67" i="1" s="1"/>
  <c r="S74" i="1"/>
  <c r="S67" i="1" s="1"/>
  <c r="T74" i="1"/>
  <c r="T67" i="1" s="1"/>
  <c r="U74" i="1"/>
  <c r="U67" i="1" s="1"/>
  <c r="V74" i="1"/>
  <c r="V67" i="1" s="1"/>
  <c r="W74" i="1"/>
  <c r="W67" i="1" s="1"/>
  <c r="E74" i="1"/>
  <c r="F73" i="1"/>
  <c r="F66" i="1" s="1"/>
  <c r="G73" i="1"/>
  <c r="G66" i="1" s="1"/>
  <c r="H73" i="1"/>
  <c r="H66" i="1" s="1"/>
  <c r="I73" i="1"/>
  <c r="I66" i="1" s="1"/>
  <c r="J73" i="1"/>
  <c r="J66" i="1" s="1"/>
  <c r="K73" i="1"/>
  <c r="K66" i="1" s="1"/>
  <c r="L73" i="1"/>
  <c r="L66" i="1" s="1"/>
  <c r="M73" i="1"/>
  <c r="M66" i="1" s="1"/>
  <c r="N73" i="1"/>
  <c r="N66" i="1" s="1"/>
  <c r="O73" i="1"/>
  <c r="O66" i="1" s="1"/>
  <c r="P73" i="1"/>
  <c r="P66" i="1" s="1"/>
  <c r="Q73" i="1"/>
  <c r="Q66" i="1" s="1"/>
  <c r="R73" i="1"/>
  <c r="R66" i="1" s="1"/>
  <c r="S73" i="1"/>
  <c r="S66" i="1" s="1"/>
  <c r="T73" i="1"/>
  <c r="T66" i="1" s="1"/>
  <c r="U73" i="1"/>
  <c r="U66" i="1" s="1"/>
  <c r="V73" i="1"/>
  <c r="V66" i="1" s="1"/>
  <c r="W73" i="1"/>
  <c r="W66" i="1" s="1"/>
  <c r="F72" i="1"/>
  <c r="F65" i="1" s="1"/>
  <c r="G72" i="1"/>
  <c r="G65" i="1" s="1"/>
  <c r="H72" i="1"/>
  <c r="H65" i="1" s="1"/>
  <c r="I72" i="1"/>
  <c r="I65" i="1" s="1"/>
  <c r="J72" i="1"/>
  <c r="J65" i="1" s="1"/>
  <c r="K72" i="1"/>
  <c r="K65" i="1" s="1"/>
  <c r="L72" i="1"/>
  <c r="L65" i="1" s="1"/>
  <c r="M72" i="1"/>
  <c r="M65" i="1" s="1"/>
  <c r="N72" i="1"/>
  <c r="N65" i="1" s="1"/>
  <c r="O72" i="1"/>
  <c r="O65" i="1" s="1"/>
  <c r="P72" i="1"/>
  <c r="P65" i="1" s="1"/>
  <c r="Q72" i="1"/>
  <c r="Q65" i="1" s="1"/>
  <c r="R72" i="1"/>
  <c r="R65" i="1" s="1"/>
  <c r="S72" i="1"/>
  <c r="S65" i="1" s="1"/>
  <c r="T72" i="1"/>
  <c r="T65" i="1" s="1"/>
  <c r="U72" i="1"/>
  <c r="U65" i="1" s="1"/>
  <c r="V72" i="1"/>
  <c r="V65" i="1" s="1"/>
  <c r="W72" i="1"/>
  <c r="W65" i="1" s="1"/>
  <c r="E72" i="1"/>
  <c r="E65" i="1" s="1"/>
  <c r="D82" i="1"/>
  <c r="D81" i="1"/>
  <c r="D27" i="1" l="1"/>
  <c r="D7" i="1" s="1"/>
  <c r="F7" i="1"/>
  <c r="D74" i="1"/>
  <c r="D67" i="1" s="1"/>
  <c r="D73" i="1"/>
  <c r="D66" i="1" s="1"/>
  <c r="D72" i="1"/>
  <c r="D65" i="1" s="1"/>
  <c r="E66" i="1"/>
  <c r="E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bằng tỷ lệ phần trăm giữa số trẻ em dưới 5 tuổi được phát triển phù hợp về sức khỏe, học tập và tâm lý xã hội</t>
        </r>
      </text>
    </comment>
    <comment ref="B3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Tỷ lệ học sinh đi học chung cấp tiểu học là số phần trăm số học sinh đang học cấp tiểu học so với tổng dân số ở độ tuổi cấp tiểu học từ 6 - 10 tuổi</t>
        </r>
      </text>
    </comment>
    <comment ref="B4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: là số phần trăm giữa số học sinh hoàn thành chương trình tiểu học năm học (t+4) so với số học sinh lớp 1 đầu năm học (t)</t>
        </r>
      </text>
    </comment>
    <comment ref="B4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Tỷ lệ học sinh đi học chung cấp trung học cơ sở là số phần trăm số học sinh đang học cấp trung học cơ sở so với tổng dân số ở độ tuổi cấp trung học cơ sở từ 11 - 14 tuổi</t>
        </r>
      </text>
    </comment>
    <comment ref="B5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là số phần trăm giữa số học sinh tốt nghiệp trung học cơ sở năm học (t + 3) so với số học sinh lớp 6 đầu năm học (t)</t>
        </r>
      </text>
    </comment>
  </commentList>
</comments>
</file>

<file path=xl/sharedStrings.xml><?xml version="1.0" encoding="utf-8"?>
<sst xmlns="http://schemas.openxmlformats.org/spreadsheetml/2006/main" count="232" uniqueCount="149">
  <si>
    <t>Số TT</t>
  </si>
  <si>
    <t>CHỈ TIÊU</t>
  </si>
  <si>
    <t>Đơn vị tính</t>
  </si>
  <si>
    <t>Người</t>
  </si>
  <si>
    <t>I</t>
  </si>
  <si>
    <t>GIÁO DỤC MẦM NON</t>
  </si>
  <si>
    <t>Tổng số trẻ mầm non</t>
  </si>
  <si>
    <t>Cháu</t>
  </si>
  <si>
    <t>- Số cháu vào nhà trẻ</t>
  </si>
  <si>
    <t xml:space="preserve">- Số học sinh mẫu giáo </t>
  </si>
  <si>
    <t>Trẻ</t>
  </si>
  <si>
    <t>- Số trẻ 5 tuổi</t>
  </si>
  <si>
    <t>Tổng số lớp và nhóm trẻ</t>
  </si>
  <si>
    <t>lớp</t>
  </si>
  <si>
    <t>- Số nhóm trẻ</t>
  </si>
  <si>
    <t>Nhóm</t>
  </si>
  <si>
    <t>- Số lớp mẫu giáo</t>
  </si>
  <si>
    <t>Lớp</t>
  </si>
  <si>
    <t>- Số lớp 5 tuổi</t>
  </si>
  <si>
    <t>Các tỷ lệ huy động</t>
  </si>
  <si>
    <t>- Tỷ lệ huy động trẻ ra lớp/dân số độ tuổi</t>
  </si>
  <si>
    <t>%</t>
  </si>
  <si>
    <t>- Tỷ lệ trẻ mầm non là nữ</t>
  </si>
  <si>
    <t>- Tỷ lệ trẻ suy dinh dưỡng thể nhẹ cân</t>
  </si>
  <si>
    <t>- Tỷ lệ trẻ suy dinh dưỡng thể thấp còi</t>
  </si>
  <si>
    <t>- Tỷ lệ huy động trẻ từ 3 tháng đến dưới 36 tháng tuổi ra lớp</t>
  </si>
  <si>
    <t>- Tỷ lệ huy động trẻ từ 3-5 tuổi ra lớp</t>
  </si>
  <si>
    <t>- Tỷ lệ huy động trẻ 5 tuổi ra lớp</t>
  </si>
  <si>
    <t>- Tỷ lệ trẻ em dưới 5 tuổi đến trường được phát triển phù hợp về sức khỏe, học tập và tâm lý xã hội</t>
  </si>
  <si>
    <t>II</t>
  </si>
  <si>
    <t>GIÁO DỤC PHỔ THÔNG</t>
  </si>
  <si>
    <t>Tổng số học sinh phổ thông</t>
  </si>
  <si>
    <t>Tiểu học</t>
  </si>
  <si>
    <t>*</t>
  </si>
  <si>
    <t>Tổng số học sinh</t>
  </si>
  <si>
    <t>HS</t>
  </si>
  <si>
    <t>- Học sinh bán trú</t>
  </si>
  <si>
    <t>Tổng số lớp</t>
  </si>
  <si>
    <t>- Tỷ lệ học sinh 6 tuổi vào lớp 1</t>
  </si>
  <si>
    <t>- Tỷ lệ học sinh 6-10 tuổi học tiểu học</t>
  </si>
  <si>
    <t>- Tỷ lệ học sinh đi học chung cấp tiểu học</t>
  </si>
  <si>
    <t>- Tỷ lệ trẻ em ngoài nhà trường ở độ tuổi đi học tiểu học</t>
  </si>
  <si>
    <t>- Tỷ lệ học sinh nữ/tổng số học sinh</t>
  </si>
  <si>
    <t>- Tỷ lệ học sinh bỏ học</t>
  </si>
  <si>
    <t xml:space="preserve">- Tỷ lệ học sinh lưu ban </t>
  </si>
  <si>
    <t>- Tỷ lệ học sinh được công nhận hoàn thành chương trình tiểu học</t>
  </si>
  <si>
    <t>- Tỷ lệ học sinh hoàn thành cấp tiểu học</t>
  </si>
  <si>
    <t xml:space="preserve">Trung học cơ sở </t>
  </si>
  <si>
    <t>- Tỷ lệ chuyển cấp từ tiểu học lên THCS</t>
  </si>
  <si>
    <t xml:space="preserve">- Tỷ lệ học sinh 11 tuổi vào lớp 6 </t>
  </si>
  <si>
    <t>- Tỷ lệ học sinh 11-14 tuổi học THCS</t>
  </si>
  <si>
    <t>- Tỷ lệ học sinh đi học chung cấp THCS</t>
  </si>
  <si>
    <t>- Tỷ lệ trẻ em ngoài nhà trường ở độ tuổi đi học THCS</t>
  </si>
  <si>
    <t>- Tỷ học sinh tốt nghiệp THCS</t>
  </si>
  <si>
    <t>- Tỷ lệ học sinh hoàn thành cấp THCS</t>
  </si>
  <si>
    <t>III</t>
  </si>
  <si>
    <t>IV</t>
  </si>
  <si>
    <t>PHỔ CẬP GIÁO DỤC - XÓA MÙ CHỮ</t>
  </si>
  <si>
    <t xml:space="preserve">Tổng số xã </t>
  </si>
  <si>
    <t>Xã</t>
  </si>
  <si>
    <t>Số xã đạt chuẩn PC GDMN cho trẻ 5 tuổi</t>
  </si>
  <si>
    <t>Số xã đạt chuẩn PC GDTH mức độ 2</t>
  </si>
  <si>
    <t>Số xã đạt chuẩn PC GDTH mức độ 3</t>
  </si>
  <si>
    <t>Số xã đạt chuẩn PCGD THCS mức độ 2</t>
  </si>
  <si>
    <t>Số xã đạt chuẩn PCGD THCS mức độ 3</t>
  </si>
  <si>
    <t>Số xã đạt chuẩn Xóa mù chữ mức độ 2</t>
  </si>
  <si>
    <t>Tỷ lệ dân số từ 15 tuổi trở lên biết chữ</t>
  </si>
  <si>
    <t>V</t>
  </si>
  <si>
    <t>Trường mầm non và phổ thông</t>
  </si>
  <si>
    <t>Trường</t>
  </si>
  <si>
    <t>Tr. đó: - Trường đạt chuẩn Quốc gia</t>
  </si>
  <si>
    <t>"</t>
  </si>
  <si>
    <t xml:space="preserve">             '- Trường đạt kiểm định chất lượng giáo dục</t>
  </si>
  <si>
    <t>1.1</t>
  </si>
  <si>
    <t>Trường Mầm non</t>
  </si>
  <si>
    <t>Tr. đó:  - Trường đạt chuẩn Quốc gia</t>
  </si>
  <si>
    <t xml:space="preserve">             - Trường đạt kiểm định chất lượng giáo dục</t>
  </si>
  <si>
    <t xml:space="preserve">             - Trường MN ngoài công lập</t>
  </si>
  <si>
    <t>1.2</t>
  </si>
  <si>
    <t>Các trường phổ thông</t>
  </si>
  <si>
    <t xml:space="preserve">           - Trường PTDTBT</t>
  </si>
  <si>
    <t>a</t>
  </si>
  <si>
    <t>Trường Tiểu học</t>
  </si>
  <si>
    <t>b</t>
  </si>
  <si>
    <t>Trường THCS</t>
  </si>
  <si>
    <t xml:space="preserve">           - Số trường THCS ngoài công lập</t>
  </si>
  <si>
    <t>VI</t>
  </si>
  <si>
    <t>Các chỉ tiêu phát triển thiên niên kỷ đối với đồng bào dân tộc thiểu số</t>
  </si>
  <si>
    <t>Tỷ lệ trẻ em DTTS nhập học đúng độ tuổi bậc tiểu học (%)</t>
  </si>
  <si>
    <t>Tỷ lệ người DTTS hoàn thành chương trình  tiểu học (%)</t>
  </si>
  <si>
    <t>Tỷ lệ người DTTS biết chữ  trong độ tuổi từ 15 tuổi đến 60 tuổi (%)</t>
  </si>
  <si>
    <t>Tỷ lệ nữ người DTTS biết chữ trong độ tuổi từ 15 đến 60 tuổi (%)</t>
  </si>
  <si>
    <t>Tỷ lệ học sinh nữ DTTS ở cấp tiểu học, THCS, THPT (%)</t>
  </si>
  <si>
    <t>Bổ sung một số chỉ số liên quan đến Phát triển trẻ thơ toàn diện</t>
  </si>
  <si>
    <t>Số cán bộ quản lý, giáo viên, nhân viên mầm non được tập huấn về tư vấn dinh dưỡng và tâm lý cho trẻ</t>
  </si>
  <si>
    <t>Số nhân viên nấu ăn có chứng chỉ nghề nấu ăn</t>
  </si>
  <si>
    <t>Số điểm trường mầm non có nhà vệ sinh hợp vệ sinh</t>
  </si>
  <si>
    <t>Điểm trường</t>
  </si>
  <si>
    <t>Số điểm trường mầm non có nguồn nước sử dụng hợp vệ sinh</t>
  </si>
  <si>
    <t>Số nhóm/lớp mầm non có đủ thiết bị, đồ dùng, đồ chơi tối thiểu theo quy định</t>
  </si>
  <si>
    <t>Số điểm trường mầm non có 05 loại đồ chơi ngoài trời trở lên trong danh mục quy định</t>
  </si>
  <si>
    <t>Tổng số</t>
  </si>
  <si>
    <t>Kế hoạch năm 2022</t>
  </si>
  <si>
    <t>Thị trấn</t>
  </si>
  <si>
    <t>Chiềng Sinh</t>
  </si>
  <si>
    <t>Chiềng Đông</t>
  </si>
  <si>
    <t>Nà Sáy</t>
  </si>
  <si>
    <t>Mường Thín</t>
  </si>
  <si>
    <t>Mường Khong</t>
  </si>
  <si>
    <t>Quài Tở</t>
  </si>
  <si>
    <t>Tênh Phông</t>
  </si>
  <si>
    <t>Tỏa Tình</t>
  </si>
  <si>
    <t>Quài Cang</t>
  </si>
  <si>
    <t>Quài Nưa</t>
  </si>
  <si>
    <t>Pú Nhung</t>
  </si>
  <si>
    <t>Rạng Đông</t>
  </si>
  <si>
    <t>Ta Ma</t>
  </si>
  <si>
    <t>Phình Sáng</t>
  </si>
  <si>
    <t>Mùn Chung</t>
  </si>
  <si>
    <t>Mường Mùn</t>
  </si>
  <si>
    <t>Pú Xi</t>
  </si>
  <si>
    <t>CƠ SỞ GIÁO DỤC</t>
  </si>
  <si>
    <t>CHỈ TIÊU PHÁT TRIỂN SỰ NGHIỆP GIÁO DỤC NĂM 2022 (NĂM HỌC 2022-2023)</t>
  </si>
  <si>
    <t>Nà Tòng</t>
  </si>
  <si>
    <t>Trong đó:   - Tổng số trường đạt chuẩn QG</t>
  </si>
  <si>
    <t xml:space="preserve">                 - Trường đạt kiểm định chất lượng giáo dục</t>
  </si>
  <si>
    <t>47,1</t>
  </si>
  <si>
    <t>5,89</t>
  </si>
  <si>
    <t>6,73</t>
  </si>
  <si>
    <t>7,3</t>
  </si>
  <si>
    <t>5,5</t>
  </si>
  <si>
    <t>47,3</t>
  </si>
  <si>
    <t>4,5</t>
  </si>
  <si>
    <t>4,7</t>
  </si>
  <si>
    <t>46,1</t>
  </si>
  <si>
    <t>7,03</t>
  </si>
  <si>
    <t>48,0</t>
  </si>
  <si>
    <t>6,5</t>
  </si>
  <si>
    <t>44,7</t>
  </si>
  <si>
    <t>4,9</t>
  </si>
  <si>
    <t>5,2</t>
  </si>
  <si>
    <t>48,5</t>
  </si>
  <si>
    <t>6,3</t>
  </si>
  <si>
    <t>8,3</t>
  </si>
  <si>
    <t>53,4</t>
  </si>
  <si>
    <t>7,5</t>
  </si>
  <si>
    <t>47,8</t>
  </si>
  <si>
    <t>8,96</t>
  </si>
  <si>
    <t>(Kèm theo Quyết định số:          /QĐ-UBND ngày      tháng 4 năm 2022 của UBND huyện Tuần Giáo.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</si>
</sst>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_(* #,##0.0_);_(* \(#,##0.0\);_(* &quot;-&quot;??_);_(@_)"/>
    <numFmt numFmtId="167" formatCode="_(* #,##0_);_(* \(#,##0\);_(* \-??_);_(@_)"/>
    <numFmt numFmtId="168" formatCode="_(* #,##0.0_);_(* \(#,##0.0\);_(* \-??_);_(@_)"/>
    <numFmt numFmtId="169" formatCode="0.0"/>
    <numFmt numFmtId="170" formatCode="#,##0.0"/>
    <numFmt numFmtId="171" formatCode="_-* #,##0\ _₫_-;\-* #,##0\ _₫_-;_-* &quot;-&quot;?\ _₫_-;_-@_-"/>
  </numFmts>
  <fonts count="20">
    <font>
      <sz val="10"/>
      <name val="Arial"/>
      <charset val="163"/>
    </font>
    <font>
      <sz val="12"/>
      <name val="Times New Roman"/>
      <family val="1"/>
      <charset val="163"/>
    </font>
    <font>
      <b/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sz val="12"/>
      <name val=".VnTime"/>
      <family val="2"/>
    </font>
    <font>
      <b/>
      <sz val="11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Times New Roman"/>
      <family val="1"/>
    </font>
    <font>
      <b/>
      <sz val="10"/>
      <name val="Times New Roman"/>
      <family val="1"/>
      <charset val="163"/>
    </font>
    <font>
      <sz val="10"/>
      <name val="Times New Roman"/>
      <family val="1"/>
      <charset val="163"/>
    </font>
    <font>
      <sz val="10"/>
      <color theme="1"/>
      <name val="Times New Roman"/>
      <family val="2"/>
      <charset val="163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4" fillId="0" borderId="0"/>
    <xf numFmtId="0" fontId="9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/>
    <xf numFmtId="0" fontId="6" fillId="0" borderId="0" xfId="1" applyFont="1" applyFill="1"/>
    <xf numFmtId="0" fontId="7" fillId="0" borderId="0" xfId="1" applyFont="1" applyFill="1" applyBorder="1" applyAlignment="1">
      <alignment horizontal="center" vertical="center" wrapText="1"/>
    </xf>
    <xf numFmtId="0" fontId="8" fillId="0" borderId="0" xfId="1" applyFont="1" applyFill="1"/>
    <xf numFmtId="0" fontId="8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8" fillId="0" borderId="1" xfId="2" applyFont="1" applyFill="1" applyBorder="1" applyAlignment="1">
      <alignment horizontal="right" vertical="center" wrapText="1"/>
    </xf>
    <xf numFmtId="0" fontId="10" fillId="0" borderId="0" xfId="1" applyFont="1" applyFill="1" applyAlignment="1">
      <alignment vertical="center"/>
    </xf>
    <xf numFmtId="169" fontId="8" fillId="0" borderId="1" xfId="1" applyNumberFormat="1" applyFont="1" applyFill="1" applyBorder="1" applyAlignment="1">
      <alignment horizontal="right" vertical="center" wrapText="1"/>
    </xf>
    <xf numFmtId="165" fontId="8" fillId="0" borderId="1" xfId="7" applyNumberFormat="1" applyFont="1" applyFill="1" applyBorder="1" applyAlignment="1">
      <alignment horizontal="right" vertical="center" wrapText="1"/>
    </xf>
    <xf numFmtId="165" fontId="2" fillId="0" borderId="1" xfId="2" applyNumberFormat="1" applyFont="1" applyFill="1" applyBorder="1" applyAlignment="1">
      <alignment horizontal="right" vertical="center" wrapText="1"/>
    </xf>
    <xf numFmtId="0" fontId="2" fillId="0" borderId="1" xfId="2" quotePrefix="1" applyFont="1" applyFill="1" applyBorder="1" applyAlignment="1">
      <alignment horizontal="center" vertical="center" wrapText="1"/>
    </xf>
    <xf numFmtId="168" fontId="8" fillId="0" borderId="1" xfId="4" applyNumberFormat="1" applyFont="1" applyFill="1" applyBorder="1" applyAlignment="1" applyProtection="1">
      <alignment horizontal="right" vertical="center" wrapText="1"/>
    </xf>
    <xf numFmtId="167" fontId="2" fillId="0" borderId="1" xfId="4" applyNumberFormat="1" applyFont="1" applyFill="1" applyBorder="1" applyAlignment="1" applyProtection="1">
      <alignment horizontal="right" vertical="center" wrapText="1"/>
    </xf>
    <xf numFmtId="167" fontId="2" fillId="0" borderId="1" xfId="9" applyNumberFormat="1" applyFont="1" applyFill="1" applyBorder="1" applyAlignment="1" applyProtection="1">
      <alignment horizontal="right" vertical="center" wrapText="1"/>
    </xf>
    <xf numFmtId="49" fontId="8" fillId="0" borderId="1" xfId="2" quotePrefix="1" applyNumberFormat="1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horizontal="center" vertical="center" wrapText="1"/>
    </xf>
    <xf numFmtId="169" fontId="8" fillId="0" borderId="1" xfId="7" applyNumberFormat="1" applyFont="1" applyFill="1" applyBorder="1" applyAlignment="1">
      <alignment horizontal="right" vertical="center" wrapText="1"/>
    </xf>
    <xf numFmtId="1" fontId="2" fillId="0" borderId="1" xfId="1" applyNumberFormat="1" applyFont="1" applyFill="1" applyBorder="1" applyAlignment="1">
      <alignment horizontal="right" vertical="center" wrapText="1"/>
    </xf>
    <xf numFmtId="1" fontId="8" fillId="0" borderId="1" xfId="1" applyNumberFormat="1" applyFont="1" applyFill="1" applyBorder="1" applyAlignment="1">
      <alignment horizontal="right" vertical="center" wrapText="1"/>
    </xf>
    <xf numFmtId="0" fontId="8" fillId="0" borderId="1" xfId="6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/>
    </xf>
    <xf numFmtId="49" fontId="2" fillId="0" borderId="0" xfId="2" quotePrefix="1" applyNumberFormat="1" applyFont="1" applyFill="1" applyAlignment="1">
      <alignment horizontal="center" vertical="center" wrapText="1"/>
    </xf>
    <xf numFmtId="49" fontId="2" fillId="0" borderId="0" xfId="2" quotePrefix="1" applyNumberFormat="1" applyFont="1" applyFill="1" applyAlignment="1">
      <alignment vertical="center" wrapText="1"/>
    </xf>
    <xf numFmtId="1" fontId="2" fillId="0" borderId="0" xfId="1" applyNumberFormat="1" applyFont="1" applyFill="1" applyAlignment="1">
      <alignment horizontal="right" vertical="center" wrapText="1"/>
    </xf>
    <xf numFmtId="171" fontId="12" fillId="0" borderId="0" xfId="1" applyNumberFormat="1" applyFont="1" applyFill="1"/>
    <xf numFmtId="169" fontId="8" fillId="0" borderId="0" xfId="1" applyNumberFormat="1" applyFont="1" applyFill="1"/>
    <xf numFmtId="0" fontId="4" fillId="0" borderId="0" xfId="1" applyFont="1" applyFill="1" applyAlignment="1">
      <alignment horizontal="center"/>
    </xf>
    <xf numFmtId="49" fontId="2" fillId="0" borderId="1" xfId="2" applyNumberFormat="1" applyFont="1" applyFill="1" applyBorder="1" applyAlignment="1">
      <alignment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167" fontId="8" fillId="0" borderId="1" xfId="4" applyNumberFormat="1" applyFont="1" applyFill="1" applyBorder="1" applyAlignment="1" applyProtection="1">
      <alignment horizontal="right" vertical="center" wrapText="1"/>
    </xf>
    <xf numFmtId="167" fontId="8" fillId="0" borderId="1" xfId="1" applyNumberFormat="1" applyFont="1" applyFill="1" applyBorder="1" applyAlignment="1">
      <alignment horizontal="right" vertical="center" wrapText="1"/>
    </xf>
    <xf numFmtId="3" fontId="8" fillId="0" borderId="1" xfId="1" applyNumberFormat="1" applyFont="1" applyFill="1" applyBorder="1" applyAlignment="1">
      <alignment horizontal="right" vertical="center" wrapText="1"/>
    </xf>
    <xf numFmtId="170" fontId="8" fillId="0" borderId="1" xfId="2" applyNumberFormat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right" vertical="center" wrapText="1"/>
    </xf>
    <xf numFmtId="169" fontId="3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3" fontId="2" fillId="0" borderId="1" xfId="2" applyNumberFormat="1" applyFont="1" applyFill="1" applyBorder="1" applyAlignment="1">
      <alignment horizontal="right" vertical="center" wrapText="1"/>
    </xf>
    <xf numFmtId="0" fontId="2" fillId="0" borderId="1" xfId="3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Alignment="1">
      <alignment vertical="center"/>
    </xf>
    <xf numFmtId="0" fontId="5" fillId="0" borderId="0" xfId="1" applyFont="1" applyFill="1"/>
    <xf numFmtId="0" fontId="8" fillId="0" borderId="1" xfId="1" applyFont="1" applyFill="1" applyBorder="1"/>
    <xf numFmtId="0" fontId="3" fillId="2" borderId="1" xfId="1" applyFont="1" applyFill="1" applyBorder="1" applyAlignment="1">
      <alignment vertical="center"/>
    </xf>
    <xf numFmtId="0" fontId="3" fillId="2" borderId="0" xfId="1" applyFont="1" applyFill="1"/>
    <xf numFmtId="0" fontId="7" fillId="2" borderId="0" xfId="1" applyFont="1" applyFill="1" applyBorder="1" applyAlignment="1">
      <alignment horizontal="center" vertical="center" wrapText="1"/>
    </xf>
    <xf numFmtId="0" fontId="4" fillId="2" borderId="0" xfId="1" applyFont="1" applyFill="1"/>
    <xf numFmtId="0" fontId="2" fillId="2" borderId="1" xfId="2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right" vertical="center" wrapText="1"/>
    </xf>
    <xf numFmtId="166" fontId="2" fillId="2" borderId="1" xfId="1" applyNumberFormat="1" applyFont="1" applyFill="1" applyBorder="1" applyAlignment="1">
      <alignment horizontal="right" vertical="center" wrapText="1"/>
    </xf>
    <xf numFmtId="43" fontId="3" fillId="2" borderId="1" xfId="1" applyNumberFormat="1" applyFont="1" applyFill="1" applyBorder="1" applyAlignment="1">
      <alignment vertical="center"/>
    </xf>
    <xf numFmtId="165" fontId="8" fillId="2" borderId="1" xfId="1" applyNumberFormat="1" applyFont="1" applyFill="1" applyBorder="1" applyAlignment="1">
      <alignment horizontal="right" vertical="center" wrapText="1"/>
    </xf>
    <xf numFmtId="169" fontId="3" fillId="2" borderId="1" xfId="1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0" fontId="10" fillId="2" borderId="1" xfId="1" applyFont="1" applyFill="1" applyBorder="1" applyAlignment="1">
      <alignment vertical="center"/>
    </xf>
    <xf numFmtId="166" fontId="8" fillId="2" borderId="1" xfId="1" applyNumberFormat="1" applyFont="1" applyFill="1" applyBorder="1" applyAlignment="1">
      <alignment horizontal="right" vertical="center" wrapText="1"/>
    </xf>
    <xf numFmtId="1" fontId="3" fillId="2" borderId="1" xfId="1" applyNumberFormat="1" applyFont="1" applyFill="1" applyBorder="1" applyAlignment="1">
      <alignment vertical="center"/>
    </xf>
    <xf numFmtId="0" fontId="8" fillId="2" borderId="1" xfId="1" applyFont="1" applyFill="1" applyBorder="1"/>
    <xf numFmtId="165" fontId="8" fillId="2" borderId="1" xfId="1" applyNumberFormat="1" applyFont="1" applyFill="1" applyBorder="1"/>
    <xf numFmtId="1" fontId="10" fillId="2" borderId="1" xfId="1" applyNumberFormat="1" applyFont="1" applyFill="1" applyBorder="1" applyAlignment="1">
      <alignment vertical="center"/>
    </xf>
    <xf numFmtId="1" fontId="2" fillId="2" borderId="1" xfId="1" applyNumberFormat="1" applyFont="1" applyFill="1" applyBorder="1" applyAlignment="1">
      <alignment horizontal="right" vertical="center" wrapText="1"/>
    </xf>
    <xf numFmtId="1" fontId="8" fillId="2" borderId="1" xfId="1" applyNumberFormat="1" applyFont="1" applyFill="1" applyBorder="1" applyAlignment="1">
      <alignment horizontal="right" vertical="center" wrapText="1"/>
    </xf>
    <xf numFmtId="165" fontId="2" fillId="2" borderId="0" xfId="1" applyNumberFormat="1" applyFont="1" applyFill="1" applyAlignment="1">
      <alignment horizontal="right" vertical="center" wrapText="1"/>
    </xf>
    <xf numFmtId="0" fontId="4" fillId="2" borderId="0" xfId="1" applyFont="1" applyFill="1" applyAlignment="1">
      <alignment vertical="center"/>
    </xf>
    <xf numFmtId="1" fontId="4" fillId="2" borderId="0" xfId="1" applyNumberFormat="1" applyFont="1" applyFill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169" fontId="8" fillId="0" borderId="1" xfId="1" applyNumberFormat="1" applyFont="1" applyFill="1" applyBorder="1" applyAlignment="1">
      <alignment horizontal="right" wrapText="1"/>
    </xf>
    <xf numFmtId="166" fontId="2" fillId="0" borderId="1" xfId="1" applyNumberFormat="1" applyFont="1" applyFill="1" applyBorder="1" applyAlignment="1">
      <alignment horizontal="right" vertical="center" wrapText="1"/>
    </xf>
    <xf numFmtId="1" fontId="3" fillId="0" borderId="1" xfId="1" applyNumberFormat="1" applyFont="1" applyFill="1" applyBorder="1" applyAlignment="1">
      <alignment vertical="center"/>
    </xf>
    <xf numFmtId="0" fontId="15" fillId="0" borderId="1" xfId="1" applyFont="1" applyFill="1" applyBorder="1" applyAlignment="1">
      <alignment vertical="center"/>
    </xf>
    <xf numFmtId="166" fontId="8" fillId="0" borderId="1" xfId="1" applyNumberFormat="1" applyFont="1" applyFill="1" applyBorder="1" applyAlignment="1">
      <alignment horizontal="right" vertical="center" wrapText="1"/>
    </xf>
    <xf numFmtId="165" fontId="10" fillId="0" borderId="1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1" fontId="10" fillId="0" borderId="1" xfId="1" applyNumberFormat="1" applyFont="1" applyFill="1" applyBorder="1" applyAlignment="1">
      <alignment vertical="center"/>
    </xf>
    <xf numFmtId="49" fontId="8" fillId="0" borderId="1" xfId="6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69" fontId="3" fillId="0" borderId="1" xfId="1" applyNumberFormat="1" applyFont="1" applyFill="1" applyBorder="1" applyAlignment="1">
      <alignment vertical="center" wrapText="1"/>
    </xf>
    <xf numFmtId="2" fontId="3" fillId="0" borderId="0" xfId="1" applyNumberFormat="1" applyFont="1" applyFill="1" applyAlignment="1">
      <alignment vertical="center" wrapText="1"/>
    </xf>
    <xf numFmtId="0" fontId="3" fillId="0" borderId="0" xfId="1" applyFont="1" applyFill="1" applyAlignment="1">
      <alignment vertical="center" wrapText="1"/>
    </xf>
    <xf numFmtId="9" fontId="3" fillId="0" borderId="0" xfId="10" applyFont="1" applyFill="1" applyAlignment="1">
      <alignment vertical="center" wrapText="1"/>
    </xf>
    <xf numFmtId="165" fontId="3" fillId="0" borderId="0" xfId="1" applyNumberFormat="1" applyFont="1" applyFill="1" applyAlignment="1">
      <alignment vertical="center" wrapText="1"/>
    </xf>
    <xf numFmtId="3" fontId="8" fillId="0" borderId="1" xfId="2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165" fontId="2" fillId="0" borderId="1" xfId="4" applyNumberFormat="1" applyFont="1" applyFill="1" applyBorder="1" applyAlignment="1">
      <alignment horizontal="right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17" fillId="0" borderId="1" xfId="1" applyNumberFormat="1" applyFont="1" applyFill="1" applyBorder="1" applyAlignment="1">
      <alignment horizontal="right" vertical="center" wrapText="1"/>
    </xf>
    <xf numFmtId="0" fontId="17" fillId="0" borderId="1" xfId="1" applyFont="1" applyFill="1" applyBorder="1" applyAlignment="1">
      <alignment vertical="center"/>
    </xf>
    <xf numFmtId="0" fontId="17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166" fontId="16" fillId="0" borderId="1" xfId="1" applyNumberFormat="1" applyFont="1" applyFill="1" applyBorder="1" applyAlignment="1">
      <alignment horizontal="right" vertical="center" wrapText="1"/>
    </xf>
    <xf numFmtId="2" fontId="19" fillId="0" borderId="1" xfId="0" applyNumberFormat="1" applyFont="1" applyFill="1" applyBorder="1" applyAlignment="1">
      <alignment horizontal="center" vertical="center"/>
    </xf>
    <xf numFmtId="169" fontId="19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9" fontId="8" fillId="0" borderId="1" xfId="0" applyNumberFormat="1" applyFont="1" applyFill="1" applyBorder="1" applyAlignment="1">
      <alignment horizontal="center" vertical="center"/>
    </xf>
    <xf numFmtId="169" fontId="8" fillId="0" borderId="1" xfId="2" applyNumberFormat="1" applyFont="1" applyFill="1" applyBorder="1" applyAlignment="1">
      <alignment horizontal="right" vertical="center" wrapText="1"/>
    </xf>
    <xf numFmtId="1" fontId="19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165" fontId="8" fillId="0" borderId="1" xfId="4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0" fontId="3" fillId="0" borderId="1" xfId="1" applyNumberFormat="1" applyFont="1" applyFill="1" applyBorder="1" applyAlignment="1">
      <alignment horizontal="right"/>
    </xf>
    <xf numFmtId="0" fontId="5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</cellXfs>
  <cellStyles count="12">
    <cellStyle name="Comma 10" xfId="5" xr:uid="{00000000-0005-0000-0000-000000000000}"/>
    <cellStyle name="Comma 10 3" xfId="4" xr:uid="{00000000-0005-0000-0000-000001000000}"/>
    <cellStyle name="Comma 2 3 3 2" xfId="9" xr:uid="{00000000-0005-0000-0000-000002000000}"/>
    <cellStyle name="Comma 6" xfId="8" xr:uid="{00000000-0005-0000-0000-000003000000}"/>
    <cellStyle name="Dấu phẩy 5" xfId="7" xr:uid="{00000000-0005-0000-0000-000004000000}"/>
    <cellStyle name="Normal" xfId="0" builtinId="0"/>
    <cellStyle name="Normal 11 3 3" xfId="1" xr:uid="{00000000-0005-0000-0000-000006000000}"/>
    <cellStyle name="Normal_Chi tieu nam 2009 moi" xfId="2" xr:uid="{00000000-0005-0000-0000-000007000000}"/>
    <cellStyle name="Normal_Chi tieu nam 2009 moi 2 2" xfId="6" xr:uid="{00000000-0005-0000-0000-000008000000}"/>
    <cellStyle name="Normal_Chi tieu PTSNYT và hoat dong tinh 2009" xfId="3" xr:uid="{00000000-0005-0000-0000-000009000000}"/>
    <cellStyle name="Percent 2 2" xfId="11" xr:uid="{00000000-0005-0000-0000-00000A000000}"/>
    <cellStyle name="Percent 5 3 2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102"/>
  <sheetViews>
    <sheetView tabSelected="1" zoomScale="115" zoomScaleNormal="115" zoomScaleSheetLayoutView="100" workbookViewId="0">
      <selection activeCell="K14" sqref="K14"/>
    </sheetView>
  </sheetViews>
  <sheetFormatPr defaultColWidth="9.26953125" defaultRowHeight="15.5"/>
  <cols>
    <col min="1" max="1" width="5.1796875" style="33" customWidth="1"/>
    <col min="2" max="2" width="36.7265625" style="3" customWidth="1"/>
    <col min="3" max="3" width="7.81640625" style="3" customWidth="1"/>
    <col min="4" max="4" width="7.54296875" style="3" customWidth="1"/>
    <col min="5" max="5" width="6.26953125" style="59" customWidth="1"/>
    <col min="6" max="6" width="7" style="59" customWidth="1"/>
    <col min="7" max="7" width="6.54296875" style="59" customWidth="1"/>
    <col min="8" max="8" width="6.26953125" style="59" customWidth="1"/>
    <col min="9" max="9" width="6.54296875" style="59" customWidth="1"/>
    <col min="10" max="10" width="6.7265625" style="59" customWidth="1"/>
    <col min="11" max="13" width="6.26953125" style="59" customWidth="1"/>
    <col min="14" max="14" width="7.26953125" style="59" customWidth="1"/>
    <col min="15" max="15" width="7.1796875" style="59" customWidth="1"/>
    <col min="16" max="17" width="7" style="59" customWidth="1"/>
    <col min="18" max="18" width="6.1796875" style="59" customWidth="1"/>
    <col min="19" max="19" width="7.1796875" style="59" customWidth="1"/>
    <col min="20" max="20" width="7.7265625" style="59" customWidth="1"/>
    <col min="21" max="23" width="7.7265625" style="3" customWidth="1"/>
    <col min="24" max="64" width="10.26953125" style="3" customWidth="1"/>
    <col min="65" max="65" width="5.7265625" style="3" customWidth="1"/>
    <col min="66" max="230" width="10.26953125" style="3" customWidth="1"/>
    <col min="231" max="16384" width="9.26953125" style="3"/>
  </cols>
  <sheetData>
    <row r="1" spans="1:240">
      <c r="A1" s="1"/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</row>
    <row r="2" spans="1:240" ht="15.75" customHeight="1">
      <c r="A2" s="120" t="s">
        <v>122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</row>
    <row r="3" spans="1:240">
      <c r="A3" s="121" t="s">
        <v>148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</row>
    <row r="4" spans="1:240" ht="16.5">
      <c r="A4" s="5"/>
      <c r="B4" s="5"/>
      <c r="C4" s="5"/>
      <c r="D4" s="5"/>
      <c r="E4" s="58"/>
    </row>
    <row r="5" spans="1:240" ht="12.75" customHeight="1">
      <c r="A5" s="123" t="s">
        <v>0</v>
      </c>
      <c r="B5" s="124" t="s">
        <v>1</v>
      </c>
      <c r="C5" s="123" t="s">
        <v>2</v>
      </c>
      <c r="D5" s="123" t="s">
        <v>101</v>
      </c>
      <c r="E5" s="122" t="s">
        <v>102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</row>
    <row r="6" spans="1:240" ht="26">
      <c r="A6" s="123"/>
      <c r="B6" s="124"/>
      <c r="C6" s="123"/>
      <c r="D6" s="123"/>
      <c r="E6" s="60" t="s">
        <v>103</v>
      </c>
      <c r="F6" s="61" t="s">
        <v>104</v>
      </c>
      <c r="G6" s="61" t="s">
        <v>105</v>
      </c>
      <c r="H6" s="61" t="s">
        <v>106</v>
      </c>
      <c r="I6" s="61" t="s">
        <v>107</v>
      </c>
      <c r="J6" s="61" t="s">
        <v>108</v>
      </c>
      <c r="K6" s="61" t="s">
        <v>109</v>
      </c>
      <c r="L6" s="61" t="s">
        <v>110</v>
      </c>
      <c r="M6" s="61" t="s">
        <v>111</v>
      </c>
      <c r="N6" s="61" t="s">
        <v>112</v>
      </c>
      <c r="O6" s="61" t="s">
        <v>113</v>
      </c>
      <c r="P6" s="61" t="s">
        <v>114</v>
      </c>
      <c r="Q6" s="61" t="s">
        <v>115</v>
      </c>
      <c r="R6" s="61" t="s">
        <v>116</v>
      </c>
      <c r="S6" s="61" t="s">
        <v>117</v>
      </c>
      <c r="T6" s="61" t="s">
        <v>118</v>
      </c>
      <c r="U6" s="51" t="s">
        <v>123</v>
      </c>
      <c r="V6" s="51" t="s">
        <v>119</v>
      </c>
      <c r="W6" s="51" t="s">
        <v>120</v>
      </c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</row>
    <row r="7" spans="1:240">
      <c r="A7" s="8"/>
      <c r="B7" s="36" t="s">
        <v>34</v>
      </c>
      <c r="C7" s="8" t="s">
        <v>3</v>
      </c>
      <c r="D7" s="37">
        <f>+D9+D27</f>
        <v>25685</v>
      </c>
      <c r="E7" s="62">
        <f>E9+E27</f>
        <v>2228</v>
      </c>
      <c r="F7" s="62">
        <f t="shared" ref="F7:W7" si="0">F9+F27</f>
        <v>1225</v>
      </c>
      <c r="G7" s="62">
        <f t="shared" si="0"/>
        <v>1511</v>
      </c>
      <c r="H7" s="62">
        <f t="shared" si="0"/>
        <v>802</v>
      </c>
      <c r="I7" s="62">
        <f t="shared" si="0"/>
        <v>824</v>
      </c>
      <c r="J7" s="62">
        <f t="shared" si="0"/>
        <v>1134</v>
      </c>
      <c r="K7" s="62">
        <f t="shared" si="0"/>
        <v>2220</v>
      </c>
      <c r="L7" s="62">
        <f t="shared" si="0"/>
        <v>576</v>
      </c>
      <c r="M7" s="62">
        <f t="shared" si="0"/>
        <v>731</v>
      </c>
      <c r="N7" s="62">
        <f t="shared" si="0"/>
        <v>1987</v>
      </c>
      <c r="O7" s="62">
        <f t="shared" si="0"/>
        <v>1610</v>
      </c>
      <c r="P7" s="62">
        <f t="shared" si="0"/>
        <v>989</v>
      </c>
      <c r="Q7" s="62">
        <f t="shared" si="0"/>
        <v>1113</v>
      </c>
      <c r="R7" s="62">
        <f t="shared" si="0"/>
        <v>1374</v>
      </c>
      <c r="S7" s="62">
        <f t="shared" si="0"/>
        <v>2215</v>
      </c>
      <c r="T7" s="62">
        <f t="shared" si="0"/>
        <v>1190</v>
      </c>
      <c r="U7" s="37">
        <f t="shared" si="0"/>
        <v>837</v>
      </c>
      <c r="V7" s="37">
        <f t="shared" si="0"/>
        <v>1689</v>
      </c>
      <c r="W7" s="37">
        <f t="shared" si="0"/>
        <v>1430</v>
      </c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</row>
    <row r="8" spans="1:240">
      <c r="A8" s="8" t="s">
        <v>4</v>
      </c>
      <c r="B8" s="34" t="s">
        <v>5</v>
      </c>
      <c r="C8" s="7"/>
      <c r="D8" s="10"/>
      <c r="E8" s="63"/>
      <c r="F8" s="56"/>
      <c r="G8" s="64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38"/>
      <c r="V8" s="38"/>
      <c r="W8" s="3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</row>
    <row r="9" spans="1:240">
      <c r="A9" s="79">
        <v>1</v>
      </c>
      <c r="B9" s="34" t="s">
        <v>6</v>
      </c>
      <c r="C9" s="79" t="s">
        <v>7</v>
      </c>
      <c r="D9" s="98">
        <f>E9+F9+G9+H9+I9+J9+K9+L9+M9+N9+O9+P9+Q9+R9+S9+U9+T9+V9+W9</f>
        <v>8034</v>
      </c>
      <c r="E9" s="37">
        <f>E10+E11</f>
        <v>613</v>
      </c>
      <c r="F9" s="37">
        <f t="shared" ref="F9:I9" si="1">F10+F11</f>
        <v>374</v>
      </c>
      <c r="G9" s="37">
        <f t="shared" si="1"/>
        <v>467</v>
      </c>
      <c r="H9" s="37">
        <f t="shared" si="1"/>
        <v>240</v>
      </c>
      <c r="I9" s="37">
        <f t="shared" si="1"/>
        <v>229</v>
      </c>
      <c r="J9" s="37">
        <f t="shared" ref="J9" si="2">J10+J11</f>
        <v>343</v>
      </c>
      <c r="K9" s="37">
        <f t="shared" ref="K9" si="3">K10+K11</f>
        <v>701</v>
      </c>
      <c r="L9" s="99">
        <f t="shared" ref="L9" si="4">L10+L11</f>
        <v>188</v>
      </c>
      <c r="M9" s="99">
        <f t="shared" ref="M9" si="5">M10+M11</f>
        <v>250</v>
      </c>
      <c r="N9" s="99">
        <f t="shared" ref="N9" si="6">N10+N11</f>
        <v>573</v>
      </c>
      <c r="O9" s="99">
        <f t="shared" ref="O9" si="7">O10+O11</f>
        <v>492</v>
      </c>
      <c r="P9" s="99">
        <f t="shared" ref="P9" si="8">P10+P11</f>
        <v>364</v>
      </c>
      <c r="Q9" s="99">
        <f t="shared" ref="Q9" si="9">Q10+Q11</f>
        <v>307</v>
      </c>
      <c r="R9" s="99">
        <f t="shared" ref="R9" si="10">R10+R11</f>
        <v>470</v>
      </c>
      <c r="S9" s="99">
        <f t="shared" ref="S9" si="11">S10+S11</f>
        <v>766</v>
      </c>
      <c r="T9" s="99">
        <f t="shared" ref="T9" si="12">T10+T11</f>
        <v>307</v>
      </c>
      <c r="U9" s="99">
        <f t="shared" ref="U9" si="13">U10+U11</f>
        <v>286</v>
      </c>
      <c r="V9" s="99">
        <f t="shared" ref="V9" si="14">V10+V11</f>
        <v>523</v>
      </c>
      <c r="W9" s="99">
        <f t="shared" ref="W9" si="15">W10+W11</f>
        <v>541</v>
      </c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</row>
    <row r="10" spans="1:240">
      <c r="A10" s="7"/>
      <c r="B10" s="26" t="s">
        <v>8</v>
      </c>
      <c r="C10" s="7" t="s">
        <v>7</v>
      </c>
      <c r="D10" s="117">
        <f t="shared" ref="D10:D16" si="16">E10+F10+G10+H10+I10+J10+K10+L10+M10+N10+O10+P10+Q10+R10+S10+U10+T10+V10+W10</f>
        <v>2543</v>
      </c>
      <c r="E10" s="97">
        <v>139</v>
      </c>
      <c r="F10" s="97">
        <v>117</v>
      </c>
      <c r="G10" s="97">
        <v>139</v>
      </c>
      <c r="H10" s="97">
        <v>83</v>
      </c>
      <c r="I10" s="97">
        <v>68</v>
      </c>
      <c r="J10" s="97">
        <v>120</v>
      </c>
      <c r="K10" s="97">
        <v>220</v>
      </c>
      <c r="L10" s="97">
        <v>64</v>
      </c>
      <c r="M10" s="97">
        <v>89</v>
      </c>
      <c r="N10" s="97">
        <v>176</v>
      </c>
      <c r="O10" s="97">
        <v>169</v>
      </c>
      <c r="P10" s="97">
        <v>130</v>
      </c>
      <c r="Q10" s="97">
        <v>100</v>
      </c>
      <c r="R10" s="97">
        <v>181</v>
      </c>
      <c r="S10" s="97">
        <v>254</v>
      </c>
      <c r="T10" s="97">
        <v>95</v>
      </c>
      <c r="U10" s="97">
        <v>87</v>
      </c>
      <c r="V10" s="97">
        <v>158</v>
      </c>
      <c r="W10" s="97">
        <v>154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</row>
    <row r="11" spans="1:240">
      <c r="A11" s="7"/>
      <c r="B11" s="26" t="s">
        <v>9</v>
      </c>
      <c r="C11" s="7" t="s">
        <v>10</v>
      </c>
      <c r="D11" s="117">
        <f t="shared" si="16"/>
        <v>5491</v>
      </c>
      <c r="E11" s="97">
        <v>474</v>
      </c>
      <c r="F11" s="97">
        <v>257</v>
      </c>
      <c r="G11" s="97">
        <v>328</v>
      </c>
      <c r="H11" s="97">
        <v>157</v>
      </c>
      <c r="I11" s="97">
        <v>161</v>
      </c>
      <c r="J11" s="97">
        <v>223</v>
      </c>
      <c r="K11" s="97">
        <v>481</v>
      </c>
      <c r="L11" s="97">
        <v>124</v>
      </c>
      <c r="M11" s="97">
        <v>161</v>
      </c>
      <c r="N11" s="97">
        <v>397</v>
      </c>
      <c r="O11" s="97">
        <v>323</v>
      </c>
      <c r="P11" s="97">
        <v>234</v>
      </c>
      <c r="Q11" s="97">
        <v>207</v>
      </c>
      <c r="R11" s="97">
        <v>289</v>
      </c>
      <c r="S11" s="97">
        <v>512</v>
      </c>
      <c r="T11" s="97">
        <v>212</v>
      </c>
      <c r="U11" s="97">
        <v>199</v>
      </c>
      <c r="V11" s="97">
        <v>365</v>
      </c>
      <c r="W11" s="97">
        <v>387</v>
      </c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</row>
    <row r="12" spans="1:240">
      <c r="A12" s="7"/>
      <c r="B12" s="26" t="s">
        <v>11</v>
      </c>
      <c r="C12" s="7" t="s">
        <v>10</v>
      </c>
      <c r="D12" s="117">
        <f t="shared" si="16"/>
        <v>1931</v>
      </c>
      <c r="E12" s="97">
        <v>181</v>
      </c>
      <c r="F12" s="97">
        <v>85</v>
      </c>
      <c r="G12" s="97">
        <v>101</v>
      </c>
      <c r="H12" s="97">
        <v>55</v>
      </c>
      <c r="I12" s="97">
        <v>64</v>
      </c>
      <c r="J12" s="97">
        <v>80</v>
      </c>
      <c r="K12" s="97">
        <v>174</v>
      </c>
      <c r="L12" s="97">
        <v>48</v>
      </c>
      <c r="M12" s="97">
        <v>42</v>
      </c>
      <c r="N12" s="97">
        <v>135</v>
      </c>
      <c r="O12" s="97">
        <v>113</v>
      </c>
      <c r="P12" s="97">
        <v>77</v>
      </c>
      <c r="Q12" s="97">
        <v>81</v>
      </c>
      <c r="R12" s="97">
        <v>96</v>
      </c>
      <c r="S12" s="97">
        <v>176</v>
      </c>
      <c r="T12" s="97">
        <v>92</v>
      </c>
      <c r="U12" s="97">
        <v>70</v>
      </c>
      <c r="V12" s="97">
        <v>135</v>
      </c>
      <c r="W12" s="97">
        <v>126</v>
      </c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</row>
    <row r="13" spans="1:240">
      <c r="A13" s="79">
        <v>2</v>
      </c>
      <c r="B13" s="34" t="s">
        <v>12</v>
      </c>
      <c r="C13" s="7" t="s">
        <v>13</v>
      </c>
      <c r="D13" s="98">
        <f t="shared" si="16"/>
        <v>305</v>
      </c>
      <c r="E13" s="37">
        <f>E14+E15</f>
        <v>23</v>
      </c>
      <c r="F13" s="37">
        <f t="shared" ref="F13:W13" si="17">F14+F15</f>
        <v>14</v>
      </c>
      <c r="G13" s="37">
        <f t="shared" si="17"/>
        <v>16</v>
      </c>
      <c r="H13" s="37">
        <f t="shared" si="17"/>
        <v>9</v>
      </c>
      <c r="I13" s="37">
        <f t="shared" si="17"/>
        <v>9</v>
      </c>
      <c r="J13" s="37">
        <f t="shared" si="17"/>
        <v>13</v>
      </c>
      <c r="K13" s="37">
        <f t="shared" si="17"/>
        <v>27</v>
      </c>
      <c r="L13" s="99">
        <f t="shared" si="17"/>
        <v>8</v>
      </c>
      <c r="M13" s="99">
        <f t="shared" si="17"/>
        <v>10</v>
      </c>
      <c r="N13" s="99">
        <f t="shared" si="17"/>
        <v>21</v>
      </c>
      <c r="O13" s="99">
        <f t="shared" si="17"/>
        <v>21</v>
      </c>
      <c r="P13" s="99">
        <f t="shared" si="17"/>
        <v>13</v>
      </c>
      <c r="Q13" s="99">
        <f t="shared" si="17"/>
        <v>12</v>
      </c>
      <c r="R13" s="99">
        <f t="shared" si="17"/>
        <v>17</v>
      </c>
      <c r="S13" s="99">
        <f t="shared" si="17"/>
        <v>26</v>
      </c>
      <c r="T13" s="99">
        <f t="shared" si="17"/>
        <v>12</v>
      </c>
      <c r="U13" s="99">
        <f t="shared" si="17"/>
        <v>12</v>
      </c>
      <c r="V13" s="99">
        <f t="shared" si="17"/>
        <v>21</v>
      </c>
      <c r="W13" s="99">
        <f t="shared" si="17"/>
        <v>21</v>
      </c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</row>
    <row r="14" spans="1:240">
      <c r="A14" s="7"/>
      <c r="B14" s="26" t="s">
        <v>14</v>
      </c>
      <c r="C14" s="7" t="s">
        <v>15</v>
      </c>
      <c r="D14" s="117">
        <f t="shared" si="16"/>
        <v>97</v>
      </c>
      <c r="E14" s="100">
        <v>7</v>
      </c>
      <c r="F14" s="101">
        <v>4</v>
      </c>
      <c r="G14" s="102">
        <v>6</v>
      </c>
      <c r="H14" s="102">
        <v>3</v>
      </c>
      <c r="I14" s="102">
        <v>3</v>
      </c>
      <c r="J14" s="102">
        <v>3</v>
      </c>
      <c r="K14" s="102">
        <v>8</v>
      </c>
      <c r="L14" s="103">
        <v>2</v>
      </c>
      <c r="M14" s="103">
        <v>4</v>
      </c>
      <c r="N14" s="103">
        <v>6</v>
      </c>
      <c r="O14" s="103">
        <v>7</v>
      </c>
      <c r="P14" s="104">
        <v>5</v>
      </c>
      <c r="Q14" s="104">
        <v>4</v>
      </c>
      <c r="R14" s="104">
        <v>6</v>
      </c>
      <c r="S14" s="104">
        <v>10</v>
      </c>
      <c r="T14" s="104">
        <v>4</v>
      </c>
      <c r="U14" s="104">
        <v>3</v>
      </c>
      <c r="V14" s="104">
        <v>7</v>
      </c>
      <c r="W14" s="104">
        <v>5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</row>
    <row r="15" spans="1:240">
      <c r="A15" s="7"/>
      <c r="B15" s="26" t="s">
        <v>16</v>
      </c>
      <c r="C15" s="7" t="s">
        <v>17</v>
      </c>
      <c r="D15" s="117">
        <f t="shared" si="16"/>
        <v>208</v>
      </c>
      <c r="E15" s="100">
        <v>16</v>
      </c>
      <c r="F15" s="101">
        <v>10</v>
      </c>
      <c r="G15" s="102">
        <v>10</v>
      </c>
      <c r="H15" s="102">
        <v>6</v>
      </c>
      <c r="I15" s="102">
        <v>6</v>
      </c>
      <c r="J15" s="102">
        <v>10</v>
      </c>
      <c r="K15" s="102">
        <v>19</v>
      </c>
      <c r="L15" s="103">
        <v>6</v>
      </c>
      <c r="M15" s="103">
        <v>6</v>
      </c>
      <c r="N15" s="103">
        <v>15</v>
      </c>
      <c r="O15" s="103">
        <v>14</v>
      </c>
      <c r="P15" s="104">
        <v>8</v>
      </c>
      <c r="Q15" s="104">
        <v>8</v>
      </c>
      <c r="R15" s="104">
        <v>11</v>
      </c>
      <c r="S15" s="104">
        <v>16</v>
      </c>
      <c r="T15" s="104">
        <v>8</v>
      </c>
      <c r="U15" s="104">
        <v>9</v>
      </c>
      <c r="V15" s="104">
        <v>14</v>
      </c>
      <c r="W15" s="104">
        <v>16</v>
      </c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</row>
    <row r="16" spans="1:240">
      <c r="A16" s="7"/>
      <c r="B16" s="26" t="s">
        <v>18</v>
      </c>
      <c r="C16" s="7" t="s">
        <v>13</v>
      </c>
      <c r="D16" s="117">
        <f t="shared" si="16"/>
        <v>122</v>
      </c>
      <c r="E16" s="100">
        <v>6</v>
      </c>
      <c r="F16" s="101">
        <v>4</v>
      </c>
      <c r="G16" s="101">
        <v>6</v>
      </c>
      <c r="H16" s="101">
        <v>2</v>
      </c>
      <c r="I16" s="101">
        <v>4</v>
      </c>
      <c r="J16" s="101">
        <v>6</v>
      </c>
      <c r="K16" s="101">
        <v>9</v>
      </c>
      <c r="L16" s="104">
        <v>5</v>
      </c>
      <c r="M16" s="104">
        <v>6</v>
      </c>
      <c r="N16" s="104">
        <v>5</v>
      </c>
      <c r="O16" s="104">
        <v>6</v>
      </c>
      <c r="P16" s="104">
        <v>4</v>
      </c>
      <c r="Q16" s="104">
        <v>4</v>
      </c>
      <c r="R16" s="104">
        <v>11</v>
      </c>
      <c r="S16" s="104">
        <v>11</v>
      </c>
      <c r="T16" s="104">
        <v>6</v>
      </c>
      <c r="U16" s="104">
        <v>6</v>
      </c>
      <c r="V16" s="104">
        <v>10</v>
      </c>
      <c r="W16" s="104">
        <v>11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</row>
    <row r="17" spans="1:240">
      <c r="A17" s="79">
        <v>3</v>
      </c>
      <c r="B17" s="34" t="s">
        <v>19</v>
      </c>
      <c r="C17" s="7"/>
      <c r="D17" s="16"/>
      <c r="E17" s="105"/>
      <c r="F17" s="101"/>
      <c r="G17" s="101"/>
      <c r="H17" s="101"/>
      <c r="I17" s="101"/>
      <c r="J17" s="101"/>
      <c r="K17" s="101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</row>
    <row r="18" spans="1:240">
      <c r="A18" s="7"/>
      <c r="B18" s="26" t="s">
        <v>20</v>
      </c>
      <c r="C18" s="7" t="s">
        <v>21</v>
      </c>
      <c r="D18" s="12">
        <v>77.373339891785548</v>
      </c>
      <c r="E18" s="97">
        <v>84.7</v>
      </c>
      <c r="F18" s="106">
        <v>77.78</v>
      </c>
      <c r="G18" s="106">
        <v>79.03</v>
      </c>
      <c r="H18" s="106">
        <v>76.47</v>
      </c>
      <c r="I18" s="106">
        <v>81.55</v>
      </c>
      <c r="J18" s="106">
        <v>81.06</v>
      </c>
      <c r="K18" s="106">
        <v>80.34</v>
      </c>
      <c r="L18" s="106">
        <v>76.95</v>
      </c>
      <c r="M18" s="107">
        <v>79.2</v>
      </c>
      <c r="N18" s="106">
        <v>77.94</v>
      </c>
      <c r="O18" s="106">
        <v>83.86</v>
      </c>
      <c r="P18" s="106">
        <v>74.849999999999994</v>
      </c>
      <c r="Q18" s="107">
        <v>77.400000000000006</v>
      </c>
      <c r="R18" s="107">
        <v>74</v>
      </c>
      <c r="S18" s="106">
        <v>77.510000000000005</v>
      </c>
      <c r="T18" s="106">
        <v>80.87</v>
      </c>
      <c r="U18" s="106">
        <v>83.33</v>
      </c>
      <c r="V18" s="106">
        <v>78.150000000000006</v>
      </c>
      <c r="W18" s="106">
        <v>73.33</v>
      </c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</row>
    <row r="19" spans="1:240">
      <c r="A19" s="7"/>
      <c r="B19" s="26" t="s">
        <v>22</v>
      </c>
      <c r="C19" s="7" t="s">
        <v>21</v>
      </c>
      <c r="D19" s="12">
        <v>47.906511686039202</v>
      </c>
      <c r="E19" s="97">
        <v>49.45</v>
      </c>
      <c r="F19" s="97" t="s">
        <v>126</v>
      </c>
      <c r="G19" s="97">
        <v>48.4</v>
      </c>
      <c r="H19" s="97">
        <v>50</v>
      </c>
      <c r="I19" s="97">
        <v>42</v>
      </c>
      <c r="J19" s="118">
        <v>49.7</v>
      </c>
      <c r="K19" s="97">
        <v>47.3</v>
      </c>
      <c r="L19" s="97" t="s">
        <v>131</v>
      </c>
      <c r="M19" s="97" t="s">
        <v>134</v>
      </c>
      <c r="N19" s="97" t="s">
        <v>136</v>
      </c>
      <c r="O19" s="108">
        <v>47.53</v>
      </c>
      <c r="P19" s="97" t="s">
        <v>138</v>
      </c>
      <c r="Q19" s="97" t="s">
        <v>141</v>
      </c>
      <c r="R19" s="97" t="s">
        <v>144</v>
      </c>
      <c r="S19" s="97">
        <v>49.3</v>
      </c>
      <c r="T19" s="109">
        <v>49</v>
      </c>
      <c r="U19" s="97">
        <v>40.799999999999997</v>
      </c>
      <c r="V19" s="108">
        <v>49.25</v>
      </c>
      <c r="W19" s="97" t="s">
        <v>146</v>
      </c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</row>
    <row r="20" spans="1:240">
      <c r="A20" s="7"/>
      <c r="B20" s="26" t="s">
        <v>23</v>
      </c>
      <c r="C20" s="7" t="s">
        <v>21</v>
      </c>
      <c r="D20" s="12">
        <v>6.2492188476440447</v>
      </c>
      <c r="E20" s="97">
        <v>4.7</v>
      </c>
      <c r="F20" s="109">
        <v>5</v>
      </c>
      <c r="G20" s="97" t="s">
        <v>127</v>
      </c>
      <c r="H20" s="109">
        <v>6</v>
      </c>
      <c r="I20" s="109">
        <v>7</v>
      </c>
      <c r="J20" s="118">
        <v>5.5</v>
      </c>
      <c r="K20" s="109">
        <v>5</v>
      </c>
      <c r="L20" s="97" t="s">
        <v>132</v>
      </c>
      <c r="M20" s="118">
        <v>5.85</v>
      </c>
      <c r="N20" s="109">
        <v>6</v>
      </c>
      <c r="O20" s="97">
        <v>4.4000000000000004</v>
      </c>
      <c r="P20" s="97" t="s">
        <v>139</v>
      </c>
      <c r="Q20" s="97" t="s">
        <v>142</v>
      </c>
      <c r="R20" s="97" t="s">
        <v>137</v>
      </c>
      <c r="S20" s="97">
        <v>6.15</v>
      </c>
      <c r="T20" s="97" t="s">
        <v>130</v>
      </c>
      <c r="U20" s="109">
        <v>6</v>
      </c>
      <c r="V20" s="97">
        <v>6.65</v>
      </c>
      <c r="W20" s="109">
        <v>9</v>
      </c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</row>
    <row r="21" spans="1:240">
      <c r="A21" s="7"/>
      <c r="B21" s="26" t="s">
        <v>24</v>
      </c>
      <c r="C21" s="7" t="s">
        <v>21</v>
      </c>
      <c r="D21" s="12">
        <v>7.4990626171728536</v>
      </c>
      <c r="E21" s="97">
        <v>4.8499999999999996</v>
      </c>
      <c r="F21" s="109">
        <v>5</v>
      </c>
      <c r="G21" s="97" t="s">
        <v>128</v>
      </c>
      <c r="H21" s="97" t="s">
        <v>129</v>
      </c>
      <c r="I21" s="109">
        <v>6</v>
      </c>
      <c r="J21" s="109">
        <v>7</v>
      </c>
      <c r="K21" s="97">
        <v>6.65</v>
      </c>
      <c r="L21" s="97" t="s">
        <v>133</v>
      </c>
      <c r="M21" s="97" t="s">
        <v>135</v>
      </c>
      <c r="N21" s="97" t="s">
        <v>137</v>
      </c>
      <c r="O21" s="97">
        <v>5.3</v>
      </c>
      <c r="P21" s="97" t="s">
        <v>140</v>
      </c>
      <c r="Q21" s="97" t="s">
        <v>143</v>
      </c>
      <c r="R21" s="97" t="s">
        <v>145</v>
      </c>
      <c r="S21" s="97">
        <v>6.95</v>
      </c>
      <c r="T21" s="109">
        <v>6</v>
      </c>
      <c r="U21" s="97">
        <v>8.1</v>
      </c>
      <c r="V21" s="97">
        <v>7.7</v>
      </c>
      <c r="W21" s="97" t="s">
        <v>147</v>
      </c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</row>
    <row r="22" spans="1:240" ht="26">
      <c r="A22" s="7"/>
      <c r="B22" s="26" t="s">
        <v>25</v>
      </c>
      <c r="C22" s="7" t="s">
        <v>21</v>
      </c>
      <c r="D22" s="110">
        <v>52.508291873963501</v>
      </c>
      <c r="E22" s="108">
        <v>58.79</v>
      </c>
      <c r="F22" s="106">
        <v>52.47</v>
      </c>
      <c r="G22" s="106">
        <v>52.85</v>
      </c>
      <c r="H22" s="106">
        <v>53.9</v>
      </c>
      <c r="I22" s="106">
        <v>57.63</v>
      </c>
      <c r="J22" s="106">
        <v>60.3</v>
      </c>
      <c r="K22" s="106">
        <v>55.19</v>
      </c>
      <c r="L22" s="106">
        <v>53.33</v>
      </c>
      <c r="M22" s="106">
        <v>56.41</v>
      </c>
      <c r="N22" s="106">
        <v>51.43</v>
      </c>
      <c r="O22" s="106">
        <v>63.53</v>
      </c>
      <c r="P22" s="106">
        <v>51.19</v>
      </c>
      <c r="Q22" s="106">
        <v>53.48</v>
      </c>
      <c r="R22" s="106">
        <v>52.62</v>
      </c>
      <c r="S22" s="106">
        <v>53.24</v>
      </c>
      <c r="T22" s="106">
        <v>57.32</v>
      </c>
      <c r="U22" s="106">
        <v>60.84</v>
      </c>
      <c r="V22" s="106">
        <v>52.84</v>
      </c>
      <c r="W22" s="106">
        <v>43.63</v>
      </c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</row>
    <row r="23" spans="1:240">
      <c r="A23" s="7"/>
      <c r="B23" s="26" t="s">
        <v>26</v>
      </c>
      <c r="C23" s="7" t="s">
        <v>21</v>
      </c>
      <c r="D23" s="110">
        <v>99.83149222991949</v>
      </c>
      <c r="E23" s="97">
        <v>100</v>
      </c>
      <c r="F23" s="111">
        <v>100</v>
      </c>
      <c r="G23" s="106">
        <v>99.41</v>
      </c>
      <c r="H23" s="106">
        <v>99.34</v>
      </c>
      <c r="I23" s="111">
        <v>100</v>
      </c>
      <c r="J23" s="111">
        <v>100</v>
      </c>
      <c r="K23" s="106">
        <v>99.8</v>
      </c>
      <c r="L23" s="112">
        <v>100</v>
      </c>
      <c r="M23" s="112">
        <v>100</v>
      </c>
      <c r="N23" s="113">
        <v>99.8</v>
      </c>
      <c r="O23" s="112">
        <v>100</v>
      </c>
      <c r="P23" s="112">
        <v>100</v>
      </c>
      <c r="Q23" s="112">
        <v>100</v>
      </c>
      <c r="R23" s="112">
        <v>100</v>
      </c>
      <c r="S23" s="113">
        <v>99.8</v>
      </c>
      <c r="T23" s="112">
        <v>100</v>
      </c>
      <c r="U23" s="113">
        <v>99.5</v>
      </c>
      <c r="V23" s="113">
        <v>99.71</v>
      </c>
      <c r="W23" s="113">
        <v>99.75</v>
      </c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</row>
    <row r="24" spans="1:240">
      <c r="A24" s="7"/>
      <c r="B24" s="26" t="s">
        <v>27</v>
      </c>
      <c r="C24" s="7" t="s">
        <v>21</v>
      </c>
      <c r="D24" s="110">
        <v>99.8</v>
      </c>
      <c r="E24" s="97">
        <v>100</v>
      </c>
      <c r="F24" s="114">
        <v>100</v>
      </c>
      <c r="G24" s="106">
        <v>99.09</v>
      </c>
      <c r="H24" s="114">
        <v>100</v>
      </c>
      <c r="I24" s="114">
        <v>100</v>
      </c>
      <c r="J24" s="114">
        <v>100</v>
      </c>
      <c r="K24" s="114">
        <v>100</v>
      </c>
      <c r="L24" s="115">
        <v>100</v>
      </c>
      <c r="M24" s="115">
        <v>100</v>
      </c>
      <c r="N24" s="113">
        <v>99.29</v>
      </c>
      <c r="O24" s="112">
        <v>100</v>
      </c>
      <c r="P24" s="115">
        <v>100</v>
      </c>
      <c r="Q24" s="115">
        <v>100</v>
      </c>
      <c r="R24" s="115">
        <v>100</v>
      </c>
      <c r="S24" s="115">
        <v>100</v>
      </c>
      <c r="T24" s="115">
        <v>100</v>
      </c>
      <c r="U24" s="115">
        <v>98.61</v>
      </c>
      <c r="V24" s="115">
        <v>100</v>
      </c>
      <c r="W24" s="115">
        <v>100</v>
      </c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</row>
    <row r="25" spans="1:240" ht="39">
      <c r="A25" s="7"/>
      <c r="B25" s="19" t="s">
        <v>28</v>
      </c>
      <c r="C25" s="116" t="s">
        <v>21</v>
      </c>
      <c r="D25" s="13">
        <v>100</v>
      </c>
      <c r="E25" s="97">
        <v>100</v>
      </c>
      <c r="F25" s="97">
        <v>100</v>
      </c>
      <c r="G25" s="97">
        <v>100</v>
      </c>
      <c r="H25" s="97">
        <v>100</v>
      </c>
      <c r="I25" s="97">
        <v>100</v>
      </c>
      <c r="J25" s="97">
        <v>100</v>
      </c>
      <c r="K25" s="97">
        <v>100</v>
      </c>
      <c r="L25" s="97">
        <v>100</v>
      </c>
      <c r="M25" s="97">
        <v>100</v>
      </c>
      <c r="N25" s="97">
        <v>100</v>
      </c>
      <c r="O25" s="97">
        <v>100</v>
      </c>
      <c r="P25" s="97">
        <v>100</v>
      </c>
      <c r="Q25" s="97">
        <v>100</v>
      </c>
      <c r="R25" s="97">
        <v>100</v>
      </c>
      <c r="S25" s="97">
        <v>100</v>
      </c>
      <c r="T25" s="97">
        <v>100</v>
      </c>
      <c r="U25" s="97">
        <v>100</v>
      </c>
      <c r="V25" s="97">
        <v>100</v>
      </c>
      <c r="W25" s="97">
        <v>100</v>
      </c>
    </row>
    <row r="26" spans="1:240">
      <c r="A26" s="8" t="s">
        <v>29</v>
      </c>
      <c r="B26" s="34" t="s">
        <v>30</v>
      </c>
      <c r="C26" s="7"/>
      <c r="D26" s="40"/>
      <c r="E26" s="63"/>
      <c r="F26" s="56"/>
      <c r="G26" s="67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38"/>
      <c r="V26" s="38"/>
      <c r="W26" s="38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</row>
    <row r="27" spans="1:240">
      <c r="A27" s="8"/>
      <c r="B27" s="34" t="s">
        <v>31</v>
      </c>
      <c r="C27" s="7"/>
      <c r="D27" s="14">
        <f>SUM(E27:W27)</f>
        <v>17651</v>
      </c>
      <c r="E27" s="62">
        <f>E29+E42</f>
        <v>1615</v>
      </c>
      <c r="F27" s="62">
        <f t="shared" ref="F27:W27" si="18">F29+F42</f>
        <v>851</v>
      </c>
      <c r="G27" s="62">
        <f t="shared" si="18"/>
        <v>1044</v>
      </c>
      <c r="H27" s="62">
        <f t="shared" si="18"/>
        <v>562</v>
      </c>
      <c r="I27" s="62">
        <f t="shared" si="18"/>
        <v>595</v>
      </c>
      <c r="J27" s="62">
        <f t="shared" si="18"/>
        <v>791</v>
      </c>
      <c r="K27" s="62">
        <f t="shared" si="18"/>
        <v>1519</v>
      </c>
      <c r="L27" s="62">
        <f t="shared" si="18"/>
        <v>388</v>
      </c>
      <c r="M27" s="62">
        <f t="shared" si="18"/>
        <v>481</v>
      </c>
      <c r="N27" s="62">
        <f t="shared" si="18"/>
        <v>1414</v>
      </c>
      <c r="O27" s="62">
        <f t="shared" si="18"/>
        <v>1118</v>
      </c>
      <c r="P27" s="62">
        <f t="shared" si="18"/>
        <v>625</v>
      </c>
      <c r="Q27" s="62">
        <f t="shared" si="18"/>
        <v>806</v>
      </c>
      <c r="R27" s="62">
        <f t="shared" si="18"/>
        <v>904</v>
      </c>
      <c r="S27" s="62">
        <f t="shared" si="18"/>
        <v>1449</v>
      </c>
      <c r="T27" s="62">
        <f t="shared" si="18"/>
        <v>883</v>
      </c>
      <c r="U27" s="37">
        <f t="shared" si="18"/>
        <v>551</v>
      </c>
      <c r="V27" s="37">
        <f t="shared" si="18"/>
        <v>1166</v>
      </c>
      <c r="W27" s="37">
        <f t="shared" si="18"/>
        <v>889</v>
      </c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</row>
    <row r="28" spans="1:240">
      <c r="A28" s="8">
        <v>1</v>
      </c>
      <c r="B28" s="34" t="s">
        <v>32</v>
      </c>
      <c r="C28" s="7"/>
      <c r="D28" s="41"/>
      <c r="E28" s="63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38"/>
      <c r="V28" s="38"/>
      <c r="W28" s="38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</row>
    <row r="29" spans="1:240" s="54" customFormat="1" ht="15">
      <c r="A29" s="15" t="s">
        <v>33</v>
      </c>
      <c r="B29" s="34" t="s">
        <v>34</v>
      </c>
      <c r="C29" s="8" t="s">
        <v>35</v>
      </c>
      <c r="D29" s="20">
        <f>SUM(E29:W29)</f>
        <v>10350</v>
      </c>
      <c r="E29" s="62">
        <v>955</v>
      </c>
      <c r="F29" s="68">
        <v>452</v>
      </c>
      <c r="G29" s="68">
        <v>610</v>
      </c>
      <c r="H29" s="68">
        <v>328</v>
      </c>
      <c r="I29" s="68">
        <v>347</v>
      </c>
      <c r="J29" s="68">
        <v>463</v>
      </c>
      <c r="K29" s="68">
        <v>920</v>
      </c>
      <c r="L29" s="68">
        <v>215</v>
      </c>
      <c r="M29" s="68">
        <v>294</v>
      </c>
      <c r="N29" s="68">
        <v>844</v>
      </c>
      <c r="O29" s="68">
        <v>634</v>
      </c>
      <c r="P29" s="68">
        <v>390</v>
      </c>
      <c r="Q29" s="68">
        <v>444</v>
      </c>
      <c r="R29" s="68">
        <v>508</v>
      </c>
      <c r="S29" s="68">
        <v>878</v>
      </c>
      <c r="T29" s="68">
        <v>511</v>
      </c>
      <c r="U29" s="39">
        <v>338</v>
      </c>
      <c r="V29" s="39">
        <v>682</v>
      </c>
      <c r="W29" s="39">
        <v>537</v>
      </c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</row>
    <row r="30" spans="1:240">
      <c r="A30" s="7"/>
      <c r="B30" s="26" t="s">
        <v>36</v>
      </c>
      <c r="C30" s="7" t="s">
        <v>35</v>
      </c>
      <c r="D30" s="42">
        <f>SUM(E30:W30)</f>
        <v>2381</v>
      </c>
      <c r="E30" s="65">
        <v>0</v>
      </c>
      <c r="F30" s="56">
        <v>22</v>
      </c>
      <c r="G30" s="56">
        <v>168</v>
      </c>
      <c r="H30" s="56">
        <v>27</v>
      </c>
      <c r="I30" s="56">
        <v>90</v>
      </c>
      <c r="J30" s="56">
        <v>101</v>
      </c>
      <c r="K30" s="56">
        <v>61</v>
      </c>
      <c r="L30" s="56">
        <v>90</v>
      </c>
      <c r="M30" s="56">
        <v>140</v>
      </c>
      <c r="N30" s="56">
        <v>33</v>
      </c>
      <c r="O30" s="56">
        <v>52</v>
      </c>
      <c r="P30" s="56">
        <v>92</v>
      </c>
      <c r="Q30" s="56">
        <v>222</v>
      </c>
      <c r="R30" s="56">
        <v>268</v>
      </c>
      <c r="S30" s="56">
        <v>349</v>
      </c>
      <c r="T30" s="56">
        <v>209</v>
      </c>
      <c r="U30" s="38">
        <v>136</v>
      </c>
      <c r="V30" s="38">
        <v>180</v>
      </c>
      <c r="W30" s="38">
        <v>141</v>
      </c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</row>
    <row r="31" spans="1:240" s="54" customFormat="1" ht="15">
      <c r="A31" s="15" t="s">
        <v>33</v>
      </c>
      <c r="B31" s="34" t="s">
        <v>37</v>
      </c>
      <c r="C31" s="8" t="s">
        <v>17</v>
      </c>
      <c r="D31" s="20">
        <f>SUM(E31:W31)</f>
        <v>408</v>
      </c>
      <c r="E31" s="62">
        <v>31</v>
      </c>
      <c r="F31" s="68">
        <v>15</v>
      </c>
      <c r="G31" s="68">
        <v>22</v>
      </c>
      <c r="H31" s="68">
        <v>14</v>
      </c>
      <c r="I31" s="68">
        <v>13</v>
      </c>
      <c r="J31" s="68">
        <v>22</v>
      </c>
      <c r="K31" s="68">
        <v>34</v>
      </c>
      <c r="L31" s="68">
        <v>10</v>
      </c>
      <c r="M31" s="68">
        <v>13</v>
      </c>
      <c r="N31" s="68">
        <v>34</v>
      </c>
      <c r="O31" s="68">
        <v>23</v>
      </c>
      <c r="P31" s="68">
        <v>17</v>
      </c>
      <c r="Q31" s="68">
        <v>17</v>
      </c>
      <c r="R31" s="68">
        <v>20</v>
      </c>
      <c r="S31" s="68">
        <v>36</v>
      </c>
      <c r="T31" s="68">
        <v>19</v>
      </c>
      <c r="U31" s="39">
        <v>14</v>
      </c>
      <c r="V31" s="39">
        <v>27</v>
      </c>
      <c r="W31" s="39">
        <v>27</v>
      </c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</row>
    <row r="32" spans="1:240">
      <c r="A32" s="7"/>
      <c r="B32" s="26" t="s">
        <v>38</v>
      </c>
      <c r="C32" s="7" t="s">
        <v>21</v>
      </c>
      <c r="D32" s="12">
        <v>99.8</v>
      </c>
      <c r="E32" s="69">
        <v>100</v>
      </c>
      <c r="F32" s="56">
        <v>100</v>
      </c>
      <c r="G32" s="56">
        <v>100</v>
      </c>
      <c r="H32" s="56">
        <v>100</v>
      </c>
      <c r="I32" s="56">
        <v>100</v>
      </c>
      <c r="J32" s="56">
        <v>100</v>
      </c>
      <c r="K32" s="56">
        <v>100</v>
      </c>
      <c r="L32" s="56">
        <v>100</v>
      </c>
      <c r="M32" s="56">
        <v>100</v>
      </c>
      <c r="N32" s="56">
        <v>100</v>
      </c>
      <c r="O32" s="56">
        <v>100</v>
      </c>
      <c r="P32" s="56">
        <v>100</v>
      </c>
      <c r="Q32" s="56">
        <v>100</v>
      </c>
      <c r="R32" s="56">
        <v>100</v>
      </c>
      <c r="S32" s="56">
        <v>100</v>
      </c>
      <c r="T32" s="56">
        <v>100</v>
      </c>
      <c r="U32" s="38">
        <v>100</v>
      </c>
      <c r="V32" s="38">
        <v>100</v>
      </c>
      <c r="W32" s="38">
        <v>100</v>
      </c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</row>
    <row r="33" spans="1:240">
      <c r="A33" s="7"/>
      <c r="B33" s="26" t="s">
        <v>39</v>
      </c>
      <c r="C33" s="7" t="s">
        <v>21</v>
      </c>
      <c r="D33" s="12">
        <v>99.8</v>
      </c>
      <c r="E33" s="69">
        <v>100</v>
      </c>
      <c r="F33" s="56">
        <v>100</v>
      </c>
      <c r="G33" s="56">
        <v>100</v>
      </c>
      <c r="H33" s="56">
        <v>100</v>
      </c>
      <c r="I33" s="56">
        <v>100</v>
      </c>
      <c r="J33" s="56">
        <v>99.9</v>
      </c>
      <c r="K33" s="56">
        <v>100</v>
      </c>
      <c r="L33" s="56">
        <v>100</v>
      </c>
      <c r="M33" s="56">
        <v>100</v>
      </c>
      <c r="N33" s="56">
        <v>100</v>
      </c>
      <c r="O33" s="56">
        <v>100</v>
      </c>
      <c r="P33" s="56">
        <v>100</v>
      </c>
      <c r="Q33" s="56">
        <v>100</v>
      </c>
      <c r="R33" s="56">
        <v>99.9</v>
      </c>
      <c r="S33" s="56">
        <v>99.9</v>
      </c>
      <c r="T33" s="56">
        <v>100</v>
      </c>
      <c r="U33" s="38">
        <v>99.9</v>
      </c>
      <c r="V33" s="38">
        <v>100</v>
      </c>
      <c r="W33" s="38">
        <v>99.8</v>
      </c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</row>
    <row r="34" spans="1:240">
      <c r="A34" s="7"/>
      <c r="B34" s="19" t="s">
        <v>40</v>
      </c>
      <c r="C34" s="7" t="s">
        <v>21</v>
      </c>
      <c r="D34" s="12">
        <v>99.8</v>
      </c>
      <c r="E34" s="69">
        <v>100.25</v>
      </c>
      <c r="F34" s="66">
        <v>99.9</v>
      </c>
      <c r="G34" s="56">
        <v>99.9</v>
      </c>
      <c r="H34" s="66">
        <v>99.9</v>
      </c>
      <c r="I34" s="56">
        <v>99.8</v>
      </c>
      <c r="J34" s="56">
        <v>99.7</v>
      </c>
      <c r="K34" s="56">
        <v>99.8</v>
      </c>
      <c r="L34" s="66">
        <v>99.9</v>
      </c>
      <c r="M34" s="56">
        <v>100</v>
      </c>
      <c r="N34" s="56">
        <v>99.9</v>
      </c>
      <c r="O34" s="56">
        <v>99.9</v>
      </c>
      <c r="P34" s="56">
        <v>99.8</v>
      </c>
      <c r="Q34" s="66">
        <v>99.8</v>
      </c>
      <c r="R34" s="66">
        <v>99.7</v>
      </c>
      <c r="S34" s="56">
        <v>99.7</v>
      </c>
      <c r="T34" s="56">
        <v>99.8</v>
      </c>
      <c r="U34" s="38">
        <v>99.7</v>
      </c>
      <c r="V34" s="38">
        <v>99.8</v>
      </c>
      <c r="W34" s="47">
        <v>99.5</v>
      </c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</row>
    <row r="35" spans="1:240" ht="26">
      <c r="A35" s="7"/>
      <c r="B35" s="19" t="s">
        <v>41</v>
      </c>
      <c r="C35" s="7" t="s">
        <v>21</v>
      </c>
      <c r="D35" s="43">
        <v>0.2</v>
      </c>
      <c r="E35" s="69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38">
        <v>0</v>
      </c>
      <c r="V35" s="38">
        <v>0</v>
      </c>
      <c r="W35" s="38">
        <v>0</v>
      </c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</row>
    <row r="36" spans="1:240">
      <c r="A36" s="7"/>
      <c r="B36" s="19" t="s">
        <v>42</v>
      </c>
      <c r="C36" s="7" t="s">
        <v>21</v>
      </c>
      <c r="D36" s="43">
        <v>49</v>
      </c>
      <c r="E36" s="69">
        <v>48.2</v>
      </c>
      <c r="F36" s="56">
        <v>48.7</v>
      </c>
      <c r="G36" s="56">
        <v>49.8</v>
      </c>
      <c r="H36" s="56">
        <v>54.2</v>
      </c>
      <c r="I36" s="56">
        <v>48.7</v>
      </c>
      <c r="J36" s="56">
        <v>45.6</v>
      </c>
      <c r="K36" s="56">
        <v>45.4</v>
      </c>
      <c r="L36" s="56">
        <v>49.1</v>
      </c>
      <c r="M36" s="56">
        <v>48.3</v>
      </c>
      <c r="N36" s="56">
        <v>44.9</v>
      </c>
      <c r="O36" s="56">
        <v>44.5</v>
      </c>
      <c r="P36" s="56">
        <v>47.9</v>
      </c>
      <c r="Q36" s="56">
        <v>48.6</v>
      </c>
      <c r="R36" s="56">
        <v>50.7</v>
      </c>
      <c r="S36" s="56">
        <v>45</v>
      </c>
      <c r="T36" s="56">
        <v>46.5</v>
      </c>
      <c r="U36" s="38">
        <v>46.7</v>
      </c>
      <c r="V36" s="38">
        <v>50.4</v>
      </c>
      <c r="W36" s="38">
        <v>50.4</v>
      </c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</row>
    <row r="37" spans="1:240">
      <c r="A37" s="7"/>
      <c r="B37" s="26" t="s">
        <v>43</v>
      </c>
      <c r="C37" s="7" t="s">
        <v>21</v>
      </c>
      <c r="D37" s="43">
        <v>0</v>
      </c>
      <c r="E37" s="63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38">
        <v>0</v>
      </c>
      <c r="V37" s="38">
        <v>0</v>
      </c>
      <c r="W37" s="38">
        <v>0</v>
      </c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</row>
    <row r="38" spans="1:240">
      <c r="A38" s="7"/>
      <c r="B38" s="26" t="s">
        <v>44</v>
      </c>
      <c r="C38" s="7" t="s">
        <v>21</v>
      </c>
      <c r="D38" s="43">
        <v>0.1</v>
      </c>
      <c r="E38" s="69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38">
        <v>0</v>
      </c>
      <c r="V38" s="38">
        <v>0</v>
      </c>
      <c r="W38" s="38">
        <v>0</v>
      </c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</row>
    <row r="39" spans="1:240" ht="26">
      <c r="A39" s="7"/>
      <c r="B39" s="19" t="s">
        <v>45</v>
      </c>
      <c r="C39" s="7" t="s">
        <v>21</v>
      </c>
      <c r="D39" s="43">
        <v>100</v>
      </c>
      <c r="E39" s="69">
        <v>100</v>
      </c>
      <c r="F39" s="56">
        <v>100</v>
      </c>
      <c r="G39" s="56">
        <v>100</v>
      </c>
      <c r="H39" s="56">
        <v>100</v>
      </c>
      <c r="I39" s="56">
        <v>100</v>
      </c>
      <c r="J39" s="56">
        <v>100</v>
      </c>
      <c r="K39" s="56">
        <v>100</v>
      </c>
      <c r="L39" s="56">
        <v>100</v>
      </c>
      <c r="M39" s="56">
        <v>100</v>
      </c>
      <c r="N39" s="56">
        <v>100</v>
      </c>
      <c r="O39" s="56">
        <v>100</v>
      </c>
      <c r="P39" s="56">
        <v>100</v>
      </c>
      <c r="Q39" s="56">
        <v>100</v>
      </c>
      <c r="R39" s="56">
        <v>100</v>
      </c>
      <c r="S39" s="56">
        <v>100</v>
      </c>
      <c r="T39" s="56">
        <v>100</v>
      </c>
      <c r="U39" s="38">
        <v>100</v>
      </c>
      <c r="V39" s="38">
        <v>100</v>
      </c>
      <c r="W39" s="38">
        <v>100</v>
      </c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</row>
    <row r="40" spans="1:240">
      <c r="A40" s="7"/>
      <c r="B40" s="19" t="s">
        <v>46</v>
      </c>
      <c r="C40" s="7" t="s">
        <v>21</v>
      </c>
      <c r="D40" s="43">
        <v>99</v>
      </c>
      <c r="E40" s="69">
        <v>99.75</v>
      </c>
      <c r="F40" s="56">
        <v>99.5</v>
      </c>
      <c r="G40" s="56">
        <v>99.7</v>
      </c>
      <c r="H40" s="56">
        <v>99.6</v>
      </c>
      <c r="I40" s="56">
        <v>99.5</v>
      </c>
      <c r="J40" s="56">
        <v>99.1</v>
      </c>
      <c r="K40" s="56">
        <v>99.6</v>
      </c>
      <c r="L40" s="56">
        <v>99.3</v>
      </c>
      <c r="M40" s="56">
        <v>99.5</v>
      </c>
      <c r="N40" s="56">
        <v>99.45</v>
      </c>
      <c r="O40" s="56">
        <v>99.5</v>
      </c>
      <c r="P40" s="56">
        <v>99.2</v>
      </c>
      <c r="Q40" s="56">
        <v>99.6</v>
      </c>
      <c r="R40" s="56">
        <v>99.6</v>
      </c>
      <c r="S40" s="56">
        <v>99.4</v>
      </c>
      <c r="T40" s="56">
        <v>99.5</v>
      </c>
      <c r="U40" s="38">
        <v>99.7</v>
      </c>
      <c r="V40" s="38">
        <v>99.25</v>
      </c>
      <c r="W40" s="38">
        <v>99.4</v>
      </c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</row>
    <row r="41" spans="1:240">
      <c r="A41" s="8">
        <v>2</v>
      </c>
      <c r="B41" s="34" t="s">
        <v>47</v>
      </c>
      <c r="C41" s="7"/>
      <c r="D41" s="81"/>
      <c r="E41" s="82"/>
      <c r="F41" s="38"/>
      <c r="G41" s="83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84"/>
      <c r="U41" s="38"/>
      <c r="V41" s="38"/>
      <c r="W41" s="38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</row>
    <row r="42" spans="1:240">
      <c r="A42" s="15" t="s">
        <v>33</v>
      </c>
      <c r="B42" s="34" t="s">
        <v>34</v>
      </c>
      <c r="C42" s="7" t="s">
        <v>35</v>
      </c>
      <c r="D42" s="18">
        <f>SUM(E42:W42)</f>
        <v>7301</v>
      </c>
      <c r="E42" s="37">
        <v>660</v>
      </c>
      <c r="F42" s="39">
        <v>399</v>
      </c>
      <c r="G42" s="86">
        <v>434</v>
      </c>
      <c r="H42" s="39">
        <v>234</v>
      </c>
      <c r="I42" s="39">
        <v>248</v>
      </c>
      <c r="J42" s="39">
        <v>328</v>
      </c>
      <c r="K42" s="39">
        <v>599</v>
      </c>
      <c r="L42" s="39">
        <v>173</v>
      </c>
      <c r="M42" s="39">
        <v>187</v>
      </c>
      <c r="N42" s="39">
        <v>570</v>
      </c>
      <c r="O42" s="39">
        <v>484</v>
      </c>
      <c r="P42" s="39">
        <v>235</v>
      </c>
      <c r="Q42" s="39">
        <v>362</v>
      </c>
      <c r="R42" s="39">
        <v>396</v>
      </c>
      <c r="S42" s="39">
        <v>571</v>
      </c>
      <c r="T42" s="39">
        <v>372</v>
      </c>
      <c r="U42" s="39">
        <v>213</v>
      </c>
      <c r="V42" s="39">
        <v>484</v>
      </c>
      <c r="W42" s="39">
        <v>352</v>
      </c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</row>
    <row r="43" spans="1:240">
      <c r="A43" s="7"/>
      <c r="B43" s="26" t="s">
        <v>36</v>
      </c>
      <c r="C43" s="7" t="s">
        <v>35</v>
      </c>
      <c r="D43" s="40">
        <f>SUM(E43:W43)</f>
        <v>2444</v>
      </c>
      <c r="E43" s="85"/>
      <c r="F43" s="38">
        <v>17</v>
      </c>
      <c r="G43" s="38">
        <v>86</v>
      </c>
      <c r="H43" s="38">
        <v>97</v>
      </c>
      <c r="I43" s="38">
        <v>80</v>
      </c>
      <c r="J43" s="38">
        <v>145</v>
      </c>
      <c r="K43" s="38">
        <v>35</v>
      </c>
      <c r="L43" s="38">
        <v>109</v>
      </c>
      <c r="M43" s="38">
        <v>114</v>
      </c>
      <c r="N43" s="38">
        <v>25</v>
      </c>
      <c r="O43" s="38">
        <v>103</v>
      </c>
      <c r="P43" s="38">
        <v>64</v>
      </c>
      <c r="Q43" s="38">
        <v>101</v>
      </c>
      <c r="R43" s="38">
        <v>238</v>
      </c>
      <c r="S43" s="38">
        <v>418</v>
      </c>
      <c r="T43" s="38">
        <v>117</v>
      </c>
      <c r="U43" s="38">
        <v>203</v>
      </c>
      <c r="V43" s="38">
        <v>170</v>
      </c>
      <c r="W43" s="38">
        <v>322</v>
      </c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</row>
    <row r="44" spans="1:240">
      <c r="A44" s="15" t="s">
        <v>33</v>
      </c>
      <c r="B44" s="34" t="s">
        <v>37</v>
      </c>
      <c r="C44" s="80" t="s">
        <v>17</v>
      </c>
      <c r="D44" s="17">
        <f>SUM(E44:W44)</f>
        <v>204</v>
      </c>
      <c r="E44" s="37">
        <v>18</v>
      </c>
      <c r="F44" s="86">
        <v>11</v>
      </c>
      <c r="G44" s="86">
        <v>12</v>
      </c>
      <c r="H44" s="86">
        <v>7</v>
      </c>
      <c r="I44" s="86">
        <v>8</v>
      </c>
      <c r="J44" s="39">
        <v>9</v>
      </c>
      <c r="K44" s="39">
        <v>17</v>
      </c>
      <c r="L44" s="39">
        <v>6</v>
      </c>
      <c r="M44" s="39">
        <v>7</v>
      </c>
      <c r="N44" s="39">
        <v>15</v>
      </c>
      <c r="O44" s="39">
        <v>12</v>
      </c>
      <c r="P44" s="39">
        <v>8</v>
      </c>
      <c r="Q44" s="39">
        <v>11</v>
      </c>
      <c r="R44" s="39">
        <v>11</v>
      </c>
      <c r="S44" s="39">
        <v>15</v>
      </c>
      <c r="T44" s="39">
        <v>15</v>
      </c>
      <c r="U44" s="39"/>
      <c r="V44" s="39">
        <v>12</v>
      </c>
      <c r="W44" s="39">
        <v>10</v>
      </c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</row>
    <row r="45" spans="1:240">
      <c r="A45" s="7"/>
      <c r="B45" s="26" t="s">
        <v>48</v>
      </c>
      <c r="C45" s="7"/>
      <c r="D45" s="16">
        <v>99.8</v>
      </c>
      <c r="E45" s="85">
        <v>100</v>
      </c>
      <c r="F45" s="38">
        <v>100</v>
      </c>
      <c r="G45" s="38">
        <v>100</v>
      </c>
      <c r="H45" s="38">
        <v>100</v>
      </c>
      <c r="I45" s="38">
        <v>100</v>
      </c>
      <c r="J45" s="38">
        <v>100</v>
      </c>
      <c r="K45" s="38">
        <v>100</v>
      </c>
      <c r="L45" s="38">
        <v>100</v>
      </c>
      <c r="M45" s="38">
        <v>100</v>
      </c>
      <c r="N45" s="38">
        <v>100</v>
      </c>
      <c r="O45" s="38">
        <v>100</v>
      </c>
      <c r="P45" s="38">
        <v>100</v>
      </c>
      <c r="Q45" s="38">
        <v>99.8</v>
      </c>
      <c r="R45" s="38">
        <v>99.8</v>
      </c>
      <c r="S45" s="38">
        <v>99.8</v>
      </c>
      <c r="T45" s="38">
        <v>100</v>
      </c>
      <c r="U45" s="38">
        <v>99.8</v>
      </c>
      <c r="V45" s="38">
        <v>99.8</v>
      </c>
      <c r="W45" s="38">
        <v>99.7</v>
      </c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</row>
    <row r="46" spans="1:240">
      <c r="A46" s="7"/>
      <c r="B46" s="26" t="s">
        <v>49</v>
      </c>
      <c r="C46" s="7" t="s">
        <v>21</v>
      </c>
      <c r="D46" s="16">
        <v>98.591549295774655</v>
      </c>
      <c r="E46" s="85">
        <v>99</v>
      </c>
      <c r="F46" s="38">
        <v>99</v>
      </c>
      <c r="G46" s="38">
        <v>100</v>
      </c>
      <c r="H46" s="38">
        <v>99</v>
      </c>
      <c r="I46" s="119">
        <v>98.8</v>
      </c>
      <c r="J46" s="38">
        <v>98.6</v>
      </c>
      <c r="K46" s="38">
        <v>100</v>
      </c>
      <c r="L46" s="38">
        <v>100</v>
      </c>
      <c r="M46" s="38">
        <v>99</v>
      </c>
      <c r="N46" s="38">
        <v>98.05</v>
      </c>
      <c r="O46" s="38">
        <v>99</v>
      </c>
      <c r="P46" s="38">
        <v>99</v>
      </c>
      <c r="Q46" s="38">
        <v>98.6</v>
      </c>
      <c r="R46" s="38">
        <v>98.6</v>
      </c>
      <c r="S46" s="38">
        <v>98.6</v>
      </c>
      <c r="T46" s="87">
        <v>99</v>
      </c>
      <c r="U46" s="38">
        <v>100</v>
      </c>
      <c r="V46" s="38">
        <v>98.6</v>
      </c>
      <c r="W46" s="38">
        <v>98.6</v>
      </c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</row>
    <row r="47" spans="1:240">
      <c r="A47" s="7"/>
      <c r="B47" s="26" t="s">
        <v>50</v>
      </c>
      <c r="C47" s="7" t="s">
        <v>21</v>
      </c>
      <c r="D47" s="16">
        <v>98.5</v>
      </c>
      <c r="E47" s="85">
        <v>99.5</v>
      </c>
      <c r="F47" s="38">
        <v>98.7</v>
      </c>
      <c r="G47" s="38">
        <v>100</v>
      </c>
      <c r="H47" s="38">
        <v>98.7</v>
      </c>
      <c r="I47" s="119">
        <v>99.6</v>
      </c>
      <c r="J47" s="38">
        <v>98.5</v>
      </c>
      <c r="K47" s="38">
        <v>100</v>
      </c>
      <c r="L47" s="38">
        <v>100</v>
      </c>
      <c r="M47" s="38">
        <v>98.7</v>
      </c>
      <c r="N47" s="38">
        <v>99.3</v>
      </c>
      <c r="O47" s="38">
        <v>98.7</v>
      </c>
      <c r="P47" s="38">
        <v>98.7</v>
      </c>
      <c r="Q47" s="38">
        <v>98.5</v>
      </c>
      <c r="R47" s="38">
        <v>98.5</v>
      </c>
      <c r="S47" s="38">
        <v>98.5</v>
      </c>
      <c r="T47" s="38">
        <v>98.5</v>
      </c>
      <c r="U47" s="87">
        <v>98.5</v>
      </c>
      <c r="V47" s="38">
        <v>98.5</v>
      </c>
      <c r="W47" s="38">
        <v>98.5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</row>
    <row r="48" spans="1:240">
      <c r="A48" s="7"/>
      <c r="B48" s="19" t="s">
        <v>51</v>
      </c>
      <c r="C48" s="7" t="s">
        <v>21</v>
      </c>
      <c r="D48" s="16">
        <v>98.5</v>
      </c>
      <c r="E48" s="52">
        <v>100</v>
      </c>
      <c r="F48" s="38">
        <v>100</v>
      </c>
      <c r="G48" s="38">
        <v>100</v>
      </c>
      <c r="H48" s="38">
        <v>100</v>
      </c>
      <c r="I48" s="38">
        <v>100</v>
      </c>
      <c r="J48" s="38">
        <v>100</v>
      </c>
      <c r="K48" s="38">
        <v>100</v>
      </c>
      <c r="L48" s="38">
        <v>100</v>
      </c>
      <c r="M48" s="38">
        <v>99.8</v>
      </c>
      <c r="N48" s="38">
        <v>100</v>
      </c>
      <c r="O48" s="38">
        <v>100</v>
      </c>
      <c r="P48" s="38">
        <v>100</v>
      </c>
      <c r="Q48" s="38">
        <v>100</v>
      </c>
      <c r="R48" s="38">
        <v>99.8</v>
      </c>
      <c r="S48" s="38">
        <v>99.8</v>
      </c>
      <c r="T48" s="38">
        <v>100</v>
      </c>
      <c r="U48" s="38">
        <v>100</v>
      </c>
      <c r="V48" s="38">
        <v>100</v>
      </c>
      <c r="W48" s="38">
        <v>100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</row>
    <row r="49" spans="1:240" ht="26">
      <c r="A49" s="7"/>
      <c r="B49" s="19" t="s">
        <v>52</v>
      </c>
      <c r="C49" s="7" t="s">
        <v>21</v>
      </c>
      <c r="D49" s="16">
        <v>2.4945770065075918</v>
      </c>
      <c r="E49" s="85">
        <v>0.5</v>
      </c>
      <c r="F49" s="38">
        <v>1.3</v>
      </c>
      <c r="G49" s="38">
        <v>0</v>
      </c>
      <c r="H49" s="38">
        <v>1.3</v>
      </c>
      <c r="I49" s="38">
        <v>0.4</v>
      </c>
      <c r="J49" s="38">
        <v>1.5</v>
      </c>
      <c r="K49" s="38">
        <v>0</v>
      </c>
      <c r="L49" s="38">
        <v>0</v>
      </c>
      <c r="M49" s="38">
        <v>1.3</v>
      </c>
      <c r="N49" s="38">
        <v>0.52</v>
      </c>
      <c r="O49" s="38">
        <v>1.3</v>
      </c>
      <c r="P49" s="38">
        <v>1.3</v>
      </c>
      <c r="Q49" s="38">
        <v>1.5</v>
      </c>
      <c r="R49" s="38">
        <v>1.5</v>
      </c>
      <c r="S49" s="38">
        <v>1.5</v>
      </c>
      <c r="T49" s="38">
        <v>1.5</v>
      </c>
      <c r="U49" s="87">
        <v>1.5</v>
      </c>
      <c r="V49" s="38">
        <v>1.5</v>
      </c>
      <c r="W49" s="38">
        <v>1.5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</row>
    <row r="50" spans="1:240">
      <c r="A50" s="7"/>
      <c r="B50" s="26" t="s">
        <v>42</v>
      </c>
      <c r="C50" s="7" t="s">
        <v>21</v>
      </c>
      <c r="D50" s="16">
        <v>47.168239866740699</v>
      </c>
      <c r="E50" s="85">
        <v>49</v>
      </c>
      <c r="F50" s="38">
        <v>52</v>
      </c>
      <c r="G50" s="38">
        <v>50.5</v>
      </c>
      <c r="H50" s="38">
        <v>51.5</v>
      </c>
      <c r="I50" s="38">
        <v>41.8</v>
      </c>
      <c r="J50" s="38">
        <v>49.3</v>
      </c>
      <c r="K50" s="38">
        <v>49.3</v>
      </c>
      <c r="L50" s="38">
        <v>45.4</v>
      </c>
      <c r="M50" s="38">
        <v>45.8</v>
      </c>
      <c r="N50" s="47">
        <v>49.04</v>
      </c>
      <c r="O50" s="38">
        <v>47.5</v>
      </c>
      <c r="P50" s="47">
        <v>50</v>
      </c>
      <c r="Q50" s="38">
        <v>45.2</v>
      </c>
      <c r="R50" s="38">
        <v>47.7</v>
      </c>
      <c r="S50" s="38">
        <v>47.4</v>
      </c>
      <c r="T50" s="38">
        <v>50.1</v>
      </c>
      <c r="U50" s="87">
        <v>47.6</v>
      </c>
      <c r="V50" s="38">
        <v>45.2</v>
      </c>
      <c r="W50" s="38">
        <v>42.9</v>
      </c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</row>
    <row r="51" spans="1:240">
      <c r="A51" s="7"/>
      <c r="B51" s="26" t="s">
        <v>43</v>
      </c>
      <c r="C51" s="7" t="s">
        <v>21</v>
      </c>
      <c r="D51" s="16">
        <v>0.5</v>
      </c>
      <c r="E51" s="85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1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0.4</v>
      </c>
      <c r="U51" s="87">
        <v>0.4</v>
      </c>
      <c r="V51" s="38">
        <v>0</v>
      </c>
      <c r="W51" s="38">
        <v>0</v>
      </c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</row>
    <row r="52" spans="1:240">
      <c r="A52" s="7"/>
      <c r="B52" s="26" t="s">
        <v>44</v>
      </c>
      <c r="C52" s="7" t="s">
        <v>21</v>
      </c>
      <c r="D52" s="16">
        <v>0.2</v>
      </c>
      <c r="E52" s="85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0.3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</row>
    <row r="53" spans="1:240">
      <c r="A53" s="7"/>
      <c r="B53" s="19" t="s">
        <v>53</v>
      </c>
      <c r="C53" s="7" t="s">
        <v>21</v>
      </c>
      <c r="D53" s="16">
        <v>99.81572481572482</v>
      </c>
      <c r="E53" s="52">
        <v>100</v>
      </c>
      <c r="F53" s="38">
        <v>100</v>
      </c>
      <c r="G53" s="38">
        <v>100</v>
      </c>
      <c r="H53" s="38">
        <v>100</v>
      </c>
      <c r="I53" s="38">
        <v>100</v>
      </c>
      <c r="J53" s="38">
        <v>100</v>
      </c>
      <c r="K53" s="38">
        <v>100</v>
      </c>
      <c r="L53" s="38">
        <v>100</v>
      </c>
      <c r="M53" s="38">
        <v>100</v>
      </c>
      <c r="N53" s="38">
        <v>100</v>
      </c>
      <c r="O53" s="38">
        <v>100</v>
      </c>
      <c r="P53" s="38">
        <v>100</v>
      </c>
      <c r="Q53" s="38">
        <v>100</v>
      </c>
      <c r="R53" s="38">
        <v>100</v>
      </c>
      <c r="S53" s="38">
        <v>100</v>
      </c>
      <c r="T53" s="38">
        <v>100</v>
      </c>
      <c r="U53" s="38">
        <v>100</v>
      </c>
      <c r="V53" s="38">
        <v>100</v>
      </c>
      <c r="W53" s="38">
        <v>100</v>
      </c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</row>
    <row r="54" spans="1:240">
      <c r="A54" s="7"/>
      <c r="B54" s="19" t="s">
        <v>54</v>
      </c>
      <c r="C54" s="7" t="s">
        <v>21</v>
      </c>
      <c r="D54" s="16">
        <v>90</v>
      </c>
      <c r="E54" s="85">
        <v>95</v>
      </c>
      <c r="F54" s="38">
        <v>95</v>
      </c>
      <c r="G54" s="38">
        <v>95</v>
      </c>
      <c r="H54" s="38">
        <v>95</v>
      </c>
      <c r="I54" s="38">
        <v>95.1</v>
      </c>
      <c r="J54" s="38">
        <v>92</v>
      </c>
      <c r="K54" s="38">
        <v>96.5</v>
      </c>
      <c r="L54" s="38">
        <v>95.7</v>
      </c>
      <c r="M54" s="38">
        <v>95</v>
      </c>
      <c r="N54" s="38">
        <v>100</v>
      </c>
      <c r="O54" s="38">
        <v>95</v>
      </c>
      <c r="P54" s="38">
        <v>95</v>
      </c>
      <c r="Q54" s="38">
        <v>92</v>
      </c>
      <c r="R54" s="38">
        <v>92</v>
      </c>
      <c r="S54" s="38">
        <v>92</v>
      </c>
      <c r="T54" s="38">
        <v>92</v>
      </c>
      <c r="U54" s="38">
        <v>92</v>
      </c>
      <c r="V54" s="38">
        <v>92</v>
      </c>
      <c r="W54" s="38">
        <v>92</v>
      </c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</row>
    <row r="55" spans="1:240">
      <c r="A55" s="8" t="s">
        <v>55</v>
      </c>
      <c r="B55" s="34" t="s">
        <v>57</v>
      </c>
      <c r="C55" s="79"/>
      <c r="D55" s="44"/>
      <c r="E55" s="82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</row>
    <row r="56" spans="1:240">
      <c r="A56" s="8"/>
      <c r="B56" s="34" t="s">
        <v>58</v>
      </c>
      <c r="C56" s="8"/>
      <c r="D56" s="44"/>
      <c r="E56" s="63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39"/>
      <c r="V56" s="39"/>
      <c r="W56" s="39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</row>
    <row r="57" spans="1:240">
      <c r="A57" s="21">
        <v>1</v>
      </c>
      <c r="B57" s="45" t="s">
        <v>60</v>
      </c>
      <c r="C57" s="7" t="s">
        <v>59</v>
      </c>
      <c r="D57" s="46">
        <v>19</v>
      </c>
      <c r="E57" s="65">
        <v>1</v>
      </c>
      <c r="F57" s="56">
        <v>1</v>
      </c>
      <c r="G57" s="65">
        <v>1</v>
      </c>
      <c r="H57" s="56">
        <v>1</v>
      </c>
      <c r="I57" s="65">
        <v>1</v>
      </c>
      <c r="J57" s="56">
        <v>1</v>
      </c>
      <c r="K57" s="65">
        <v>1</v>
      </c>
      <c r="L57" s="56">
        <v>1</v>
      </c>
      <c r="M57" s="65">
        <v>1</v>
      </c>
      <c r="N57" s="56">
        <v>1</v>
      </c>
      <c r="O57" s="65">
        <v>1</v>
      </c>
      <c r="P57" s="56">
        <v>1</v>
      </c>
      <c r="Q57" s="65">
        <v>1</v>
      </c>
      <c r="R57" s="56">
        <v>1</v>
      </c>
      <c r="S57" s="65">
        <v>1</v>
      </c>
      <c r="T57" s="56">
        <v>1</v>
      </c>
      <c r="U57" s="52">
        <v>1</v>
      </c>
      <c r="V57" s="38">
        <v>1</v>
      </c>
      <c r="W57" s="52">
        <v>1</v>
      </c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</row>
    <row r="58" spans="1:240">
      <c r="A58" s="21">
        <v>2</v>
      </c>
      <c r="B58" s="45" t="s">
        <v>61</v>
      </c>
      <c r="C58" s="7" t="s">
        <v>59</v>
      </c>
      <c r="D58" s="46">
        <v>19</v>
      </c>
      <c r="E58" s="65">
        <v>1</v>
      </c>
      <c r="F58" s="56">
        <v>1</v>
      </c>
      <c r="G58" s="65">
        <v>1</v>
      </c>
      <c r="H58" s="56">
        <v>1</v>
      </c>
      <c r="I58" s="65">
        <v>1</v>
      </c>
      <c r="J58" s="56">
        <v>1</v>
      </c>
      <c r="K58" s="65">
        <v>1</v>
      </c>
      <c r="L58" s="56">
        <v>1</v>
      </c>
      <c r="M58" s="65">
        <v>1</v>
      </c>
      <c r="N58" s="56">
        <v>1</v>
      </c>
      <c r="O58" s="65">
        <v>1</v>
      </c>
      <c r="P58" s="56">
        <v>1</v>
      </c>
      <c r="Q58" s="65">
        <v>1</v>
      </c>
      <c r="R58" s="56">
        <v>1</v>
      </c>
      <c r="S58" s="65">
        <v>1</v>
      </c>
      <c r="T58" s="56">
        <v>1</v>
      </c>
      <c r="U58" s="52">
        <v>1</v>
      </c>
      <c r="V58" s="38">
        <v>1</v>
      </c>
      <c r="W58" s="52">
        <v>1</v>
      </c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</row>
    <row r="59" spans="1:240">
      <c r="A59" s="21">
        <v>3</v>
      </c>
      <c r="B59" s="45" t="s">
        <v>62</v>
      </c>
      <c r="C59" s="7" t="s">
        <v>59</v>
      </c>
      <c r="D59" s="24">
        <v>19</v>
      </c>
      <c r="E59" s="65">
        <v>1</v>
      </c>
      <c r="F59" s="56">
        <v>1</v>
      </c>
      <c r="G59" s="65">
        <v>1</v>
      </c>
      <c r="H59" s="56">
        <v>1</v>
      </c>
      <c r="I59" s="65">
        <v>1</v>
      </c>
      <c r="J59" s="56">
        <v>1</v>
      </c>
      <c r="K59" s="65">
        <v>1</v>
      </c>
      <c r="L59" s="56">
        <v>1</v>
      </c>
      <c r="M59" s="65">
        <v>1</v>
      </c>
      <c r="N59" s="56">
        <v>1</v>
      </c>
      <c r="O59" s="65">
        <v>1</v>
      </c>
      <c r="P59" s="56">
        <v>1</v>
      </c>
      <c r="Q59" s="65">
        <v>1</v>
      </c>
      <c r="R59" s="56">
        <v>1</v>
      </c>
      <c r="S59" s="65">
        <v>1</v>
      </c>
      <c r="T59" s="56">
        <v>1</v>
      </c>
      <c r="U59" s="52">
        <v>1</v>
      </c>
      <c r="V59" s="38">
        <v>1</v>
      </c>
      <c r="W59" s="52">
        <v>1</v>
      </c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</row>
    <row r="60" spans="1:240">
      <c r="A60" s="21">
        <v>4</v>
      </c>
      <c r="B60" s="45" t="s">
        <v>63</v>
      </c>
      <c r="C60" s="7" t="s">
        <v>59</v>
      </c>
      <c r="D60" s="24">
        <v>19</v>
      </c>
      <c r="E60" s="65">
        <v>1</v>
      </c>
      <c r="F60" s="56">
        <v>1</v>
      </c>
      <c r="G60" s="65">
        <v>1</v>
      </c>
      <c r="H60" s="56">
        <v>1</v>
      </c>
      <c r="I60" s="65">
        <v>1</v>
      </c>
      <c r="J60" s="56">
        <v>1</v>
      </c>
      <c r="K60" s="65">
        <v>1</v>
      </c>
      <c r="L60" s="56">
        <v>1</v>
      </c>
      <c r="M60" s="65">
        <v>1</v>
      </c>
      <c r="N60" s="56">
        <v>1</v>
      </c>
      <c r="O60" s="65">
        <v>1</v>
      </c>
      <c r="P60" s="56">
        <v>1</v>
      </c>
      <c r="Q60" s="65">
        <v>1</v>
      </c>
      <c r="R60" s="56">
        <v>1</v>
      </c>
      <c r="S60" s="65">
        <v>1</v>
      </c>
      <c r="T60" s="56">
        <v>1</v>
      </c>
      <c r="U60" s="52">
        <v>1</v>
      </c>
      <c r="V60" s="38">
        <v>1</v>
      </c>
      <c r="W60" s="52">
        <v>1</v>
      </c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</row>
    <row r="61" spans="1:240">
      <c r="A61" s="21">
        <v>5</v>
      </c>
      <c r="B61" s="45" t="s">
        <v>64</v>
      </c>
      <c r="C61" s="7" t="s">
        <v>59</v>
      </c>
      <c r="D61" s="24">
        <v>18</v>
      </c>
      <c r="E61" s="65">
        <v>1</v>
      </c>
      <c r="F61" s="56">
        <v>1</v>
      </c>
      <c r="G61" s="65">
        <v>1</v>
      </c>
      <c r="H61" s="56">
        <v>1</v>
      </c>
      <c r="I61" s="65">
        <v>1</v>
      </c>
      <c r="J61" s="56">
        <v>1</v>
      </c>
      <c r="K61" s="65">
        <v>1</v>
      </c>
      <c r="L61" s="56">
        <v>1</v>
      </c>
      <c r="M61" s="65">
        <v>1</v>
      </c>
      <c r="N61" s="56">
        <v>1</v>
      </c>
      <c r="O61" s="65">
        <v>1</v>
      </c>
      <c r="P61" s="56">
        <v>1</v>
      </c>
      <c r="Q61" s="65">
        <v>1</v>
      </c>
      <c r="R61" s="56">
        <v>1</v>
      </c>
      <c r="S61" s="65">
        <v>1</v>
      </c>
      <c r="T61" s="56">
        <v>1</v>
      </c>
      <c r="U61" s="52">
        <v>1</v>
      </c>
      <c r="V61" s="38">
        <v>1</v>
      </c>
      <c r="W61" s="52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</row>
    <row r="62" spans="1:240">
      <c r="A62" s="21">
        <v>6</v>
      </c>
      <c r="B62" s="45" t="s">
        <v>65</v>
      </c>
      <c r="C62" s="7" t="s">
        <v>59</v>
      </c>
      <c r="D62" s="24">
        <v>19</v>
      </c>
      <c r="E62" s="65">
        <v>1</v>
      </c>
      <c r="F62" s="56">
        <v>1</v>
      </c>
      <c r="G62" s="65">
        <v>1</v>
      </c>
      <c r="H62" s="56">
        <v>1</v>
      </c>
      <c r="I62" s="65">
        <v>1</v>
      </c>
      <c r="J62" s="56">
        <v>1</v>
      </c>
      <c r="K62" s="65">
        <v>1</v>
      </c>
      <c r="L62" s="56">
        <v>1</v>
      </c>
      <c r="M62" s="65">
        <v>1</v>
      </c>
      <c r="N62" s="56">
        <v>1</v>
      </c>
      <c r="O62" s="65">
        <v>1</v>
      </c>
      <c r="P62" s="56">
        <v>1</v>
      </c>
      <c r="Q62" s="65">
        <v>1</v>
      </c>
      <c r="R62" s="56">
        <v>1</v>
      </c>
      <c r="S62" s="65">
        <v>1</v>
      </c>
      <c r="T62" s="56">
        <v>1</v>
      </c>
      <c r="U62" s="52">
        <v>1</v>
      </c>
      <c r="V62" s="38">
        <v>1</v>
      </c>
      <c r="W62" s="52">
        <v>1</v>
      </c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</row>
    <row r="63" spans="1:240">
      <c r="A63" s="21">
        <v>7</v>
      </c>
      <c r="B63" s="45" t="s">
        <v>66</v>
      </c>
      <c r="C63" s="7" t="s">
        <v>21</v>
      </c>
      <c r="D63" s="22">
        <v>90.6</v>
      </c>
      <c r="E63" s="69">
        <v>97.1</v>
      </c>
      <c r="F63" s="71">
        <v>92.2</v>
      </c>
      <c r="G63" s="72">
        <v>90.6</v>
      </c>
      <c r="H63" s="71">
        <v>91.8</v>
      </c>
      <c r="I63" s="71">
        <v>91.5</v>
      </c>
      <c r="J63" s="71">
        <v>90.2</v>
      </c>
      <c r="K63" s="71">
        <v>92.1</v>
      </c>
      <c r="L63" s="71">
        <v>89.1</v>
      </c>
      <c r="M63" s="71">
        <v>93.1</v>
      </c>
      <c r="N63" s="71">
        <v>92.5</v>
      </c>
      <c r="O63" s="71">
        <v>91.3</v>
      </c>
      <c r="P63" s="71">
        <v>90.2</v>
      </c>
      <c r="Q63" s="71">
        <v>90.5</v>
      </c>
      <c r="R63" s="71">
        <v>90.4</v>
      </c>
      <c r="S63" s="71">
        <v>90.1</v>
      </c>
      <c r="T63" s="71">
        <v>90.1</v>
      </c>
      <c r="U63" s="55">
        <v>90.8</v>
      </c>
      <c r="V63" s="55">
        <v>90</v>
      </c>
      <c r="W63" s="55">
        <v>89.1</v>
      </c>
    </row>
    <row r="64" spans="1:240">
      <c r="A64" s="8" t="s">
        <v>56</v>
      </c>
      <c r="B64" s="34" t="s">
        <v>121</v>
      </c>
      <c r="C64" s="8"/>
      <c r="D64" s="23"/>
      <c r="E64" s="63"/>
      <c r="F64" s="68"/>
      <c r="G64" s="73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39"/>
      <c r="V64" s="39"/>
      <c r="W64" s="39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</row>
    <row r="65" spans="1:240">
      <c r="A65" s="8">
        <v>1</v>
      </c>
      <c r="B65" s="34" t="s">
        <v>68</v>
      </c>
      <c r="C65" s="8" t="s">
        <v>69</v>
      </c>
      <c r="D65" s="23">
        <f>SUM(D68,D72)</f>
        <v>62</v>
      </c>
      <c r="E65" s="74">
        <f t="shared" ref="E65:W65" si="19">SUM(E68,E72)</f>
        <v>5</v>
      </c>
      <c r="F65" s="74">
        <f t="shared" si="19"/>
        <v>3</v>
      </c>
      <c r="G65" s="74">
        <f t="shared" si="19"/>
        <v>3</v>
      </c>
      <c r="H65" s="74">
        <f t="shared" si="19"/>
        <v>2</v>
      </c>
      <c r="I65" s="74">
        <f t="shared" si="19"/>
        <v>3</v>
      </c>
      <c r="J65" s="74">
        <f t="shared" si="19"/>
        <v>3</v>
      </c>
      <c r="K65" s="74">
        <f t="shared" si="19"/>
        <v>4</v>
      </c>
      <c r="L65" s="74">
        <f t="shared" si="19"/>
        <v>2</v>
      </c>
      <c r="M65" s="74">
        <f t="shared" si="19"/>
        <v>2</v>
      </c>
      <c r="N65" s="74">
        <f t="shared" si="19"/>
        <v>4</v>
      </c>
      <c r="O65" s="74">
        <f t="shared" si="19"/>
        <v>5</v>
      </c>
      <c r="P65" s="74">
        <f t="shared" si="19"/>
        <v>3</v>
      </c>
      <c r="Q65" s="74">
        <f t="shared" si="19"/>
        <v>3</v>
      </c>
      <c r="R65" s="74">
        <f t="shared" si="19"/>
        <v>3</v>
      </c>
      <c r="S65" s="74">
        <f t="shared" si="19"/>
        <v>5</v>
      </c>
      <c r="T65" s="74">
        <f t="shared" si="19"/>
        <v>3</v>
      </c>
      <c r="U65" s="23">
        <f t="shared" si="19"/>
        <v>2</v>
      </c>
      <c r="V65" s="23">
        <f t="shared" si="19"/>
        <v>5</v>
      </c>
      <c r="W65" s="23">
        <f t="shared" si="19"/>
        <v>2</v>
      </c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</row>
    <row r="66" spans="1:240">
      <c r="A66" s="8"/>
      <c r="B66" s="19" t="s">
        <v>70</v>
      </c>
      <c r="C66" s="7" t="s">
        <v>71</v>
      </c>
      <c r="D66" s="24">
        <f>D69+D73</f>
        <v>55</v>
      </c>
      <c r="E66" s="65">
        <f>E69+E73</f>
        <v>4</v>
      </c>
      <c r="F66" s="65">
        <f t="shared" ref="F66:W66" si="20">F69+F73</f>
        <v>3</v>
      </c>
      <c r="G66" s="65">
        <f t="shared" si="20"/>
        <v>2</v>
      </c>
      <c r="H66" s="65">
        <f t="shared" si="20"/>
        <v>2</v>
      </c>
      <c r="I66" s="65">
        <f t="shared" si="20"/>
        <v>3</v>
      </c>
      <c r="J66" s="65">
        <f t="shared" si="20"/>
        <v>1</v>
      </c>
      <c r="K66" s="65">
        <f t="shared" si="20"/>
        <v>4</v>
      </c>
      <c r="L66" s="65">
        <f t="shared" si="20"/>
        <v>2</v>
      </c>
      <c r="M66" s="65">
        <f t="shared" si="20"/>
        <v>2</v>
      </c>
      <c r="N66" s="65">
        <f t="shared" si="20"/>
        <v>4</v>
      </c>
      <c r="O66" s="65">
        <f t="shared" si="20"/>
        <v>5</v>
      </c>
      <c r="P66" s="65">
        <f t="shared" si="20"/>
        <v>3</v>
      </c>
      <c r="Q66" s="65">
        <f t="shared" si="20"/>
        <v>3</v>
      </c>
      <c r="R66" s="65">
        <f t="shared" si="20"/>
        <v>3</v>
      </c>
      <c r="S66" s="65">
        <f t="shared" si="20"/>
        <v>5</v>
      </c>
      <c r="T66" s="65">
        <f t="shared" si="20"/>
        <v>3</v>
      </c>
      <c r="U66" s="52">
        <f t="shared" si="20"/>
        <v>2</v>
      </c>
      <c r="V66" s="52">
        <f t="shared" si="20"/>
        <v>4</v>
      </c>
      <c r="W66" s="52">
        <f t="shared" si="20"/>
        <v>0</v>
      </c>
      <c r="X66" s="53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</row>
    <row r="67" spans="1:240" ht="26">
      <c r="A67" s="8"/>
      <c r="B67" s="19" t="s">
        <v>72</v>
      </c>
      <c r="C67" s="7" t="s">
        <v>71</v>
      </c>
      <c r="D67" s="24">
        <f>D70+D74</f>
        <v>56</v>
      </c>
      <c r="E67" s="65">
        <f>E70+E74</f>
        <v>5</v>
      </c>
      <c r="F67" s="65">
        <f t="shared" ref="F67:W67" si="21">F70+F74</f>
        <v>3</v>
      </c>
      <c r="G67" s="65">
        <f t="shared" si="21"/>
        <v>2</v>
      </c>
      <c r="H67" s="65">
        <f t="shared" si="21"/>
        <v>2</v>
      </c>
      <c r="I67" s="65">
        <f t="shared" si="21"/>
        <v>3</v>
      </c>
      <c r="J67" s="65">
        <f t="shared" si="21"/>
        <v>1</v>
      </c>
      <c r="K67" s="65">
        <f t="shared" si="21"/>
        <v>4</v>
      </c>
      <c r="L67" s="65">
        <f t="shared" si="21"/>
        <v>2</v>
      </c>
      <c r="M67" s="65">
        <f t="shared" si="21"/>
        <v>2</v>
      </c>
      <c r="N67" s="65">
        <f t="shared" si="21"/>
        <v>4</v>
      </c>
      <c r="O67" s="65">
        <f t="shared" si="21"/>
        <v>5</v>
      </c>
      <c r="P67" s="65">
        <f t="shared" si="21"/>
        <v>3</v>
      </c>
      <c r="Q67" s="65">
        <f t="shared" si="21"/>
        <v>3</v>
      </c>
      <c r="R67" s="65">
        <f t="shared" si="21"/>
        <v>3</v>
      </c>
      <c r="S67" s="65">
        <f t="shared" si="21"/>
        <v>5</v>
      </c>
      <c r="T67" s="65">
        <f t="shared" si="21"/>
        <v>3</v>
      </c>
      <c r="U67" s="52">
        <f t="shared" si="21"/>
        <v>2</v>
      </c>
      <c r="V67" s="52">
        <f t="shared" si="21"/>
        <v>4</v>
      </c>
      <c r="W67" s="52">
        <f t="shared" si="21"/>
        <v>0</v>
      </c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</row>
    <row r="68" spans="1:240">
      <c r="A68" s="79" t="s">
        <v>73</v>
      </c>
      <c r="B68" s="34" t="s">
        <v>74</v>
      </c>
      <c r="C68" s="79" t="s">
        <v>71</v>
      </c>
      <c r="D68" s="14">
        <f>SUM(E68:W68)</f>
        <v>24</v>
      </c>
      <c r="E68" s="37">
        <v>2</v>
      </c>
      <c r="F68" s="39">
        <v>1</v>
      </c>
      <c r="G68" s="88">
        <v>1</v>
      </c>
      <c r="H68" s="39">
        <v>1</v>
      </c>
      <c r="I68" s="39">
        <v>1</v>
      </c>
      <c r="J68" s="39">
        <v>1</v>
      </c>
      <c r="K68" s="39">
        <v>2</v>
      </c>
      <c r="L68" s="39">
        <v>1</v>
      </c>
      <c r="M68" s="39">
        <v>1</v>
      </c>
      <c r="N68" s="39">
        <v>1</v>
      </c>
      <c r="O68" s="39">
        <v>2</v>
      </c>
      <c r="P68" s="39">
        <v>1</v>
      </c>
      <c r="Q68" s="39">
        <v>1</v>
      </c>
      <c r="R68" s="39">
        <v>1</v>
      </c>
      <c r="S68" s="39">
        <v>2</v>
      </c>
      <c r="T68" s="39">
        <v>1</v>
      </c>
      <c r="U68" s="39">
        <v>1</v>
      </c>
      <c r="V68" s="39">
        <v>2</v>
      </c>
      <c r="W68" s="39">
        <v>1</v>
      </c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</row>
    <row r="69" spans="1:240">
      <c r="A69" s="7"/>
      <c r="B69" s="26" t="s">
        <v>75</v>
      </c>
      <c r="C69" s="7" t="s">
        <v>71</v>
      </c>
      <c r="D69" s="24">
        <f>SUM(E69:W69)</f>
        <v>20</v>
      </c>
      <c r="E69" s="52">
        <v>1</v>
      </c>
      <c r="F69" s="38">
        <v>1</v>
      </c>
      <c r="G69" s="83">
        <v>1</v>
      </c>
      <c r="H69" s="38">
        <v>1</v>
      </c>
      <c r="I69" s="38">
        <v>1</v>
      </c>
      <c r="J69" s="38"/>
      <c r="K69" s="38">
        <v>2</v>
      </c>
      <c r="L69" s="38">
        <v>1</v>
      </c>
      <c r="M69" s="38">
        <v>1</v>
      </c>
      <c r="N69" s="38">
        <v>1</v>
      </c>
      <c r="O69" s="38">
        <v>2</v>
      </c>
      <c r="P69" s="38">
        <v>1</v>
      </c>
      <c r="Q69" s="38">
        <v>1</v>
      </c>
      <c r="R69" s="38">
        <v>1</v>
      </c>
      <c r="S69" s="38">
        <v>2</v>
      </c>
      <c r="T69" s="38">
        <v>1</v>
      </c>
      <c r="U69" s="38">
        <v>1</v>
      </c>
      <c r="V69" s="38">
        <v>1</v>
      </c>
      <c r="W69" s="38"/>
      <c r="X69" s="53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</row>
    <row r="70" spans="1:240" ht="26">
      <c r="A70" s="7"/>
      <c r="B70" s="19" t="s">
        <v>76</v>
      </c>
      <c r="C70" s="7" t="s">
        <v>71</v>
      </c>
      <c r="D70" s="24">
        <f>SUM(E70:W70)</f>
        <v>21</v>
      </c>
      <c r="E70" s="52">
        <v>2</v>
      </c>
      <c r="F70" s="38">
        <v>1</v>
      </c>
      <c r="G70" s="83">
        <v>1</v>
      </c>
      <c r="H70" s="38">
        <v>1</v>
      </c>
      <c r="I70" s="38">
        <v>1</v>
      </c>
      <c r="J70" s="38"/>
      <c r="K70" s="38">
        <v>2</v>
      </c>
      <c r="L70" s="38">
        <v>1</v>
      </c>
      <c r="M70" s="38">
        <v>1</v>
      </c>
      <c r="N70" s="38">
        <v>1</v>
      </c>
      <c r="O70" s="38">
        <v>2</v>
      </c>
      <c r="P70" s="38">
        <v>1</v>
      </c>
      <c r="Q70" s="38">
        <v>1</v>
      </c>
      <c r="R70" s="38">
        <v>1</v>
      </c>
      <c r="S70" s="38">
        <v>2</v>
      </c>
      <c r="T70" s="38">
        <v>1</v>
      </c>
      <c r="U70" s="38">
        <v>1</v>
      </c>
      <c r="V70" s="38">
        <v>1</v>
      </c>
      <c r="W70" s="38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</row>
    <row r="71" spans="1:240">
      <c r="A71" s="25"/>
      <c r="B71" s="89" t="s">
        <v>77</v>
      </c>
      <c r="C71" s="25" t="s">
        <v>71</v>
      </c>
      <c r="D71" s="24">
        <f>SUM(E71:W71)</f>
        <v>0</v>
      </c>
      <c r="E71" s="82"/>
      <c r="F71" s="90"/>
      <c r="G71" s="83"/>
      <c r="H71" s="90"/>
      <c r="I71" s="90"/>
      <c r="J71" s="38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1"/>
      <c r="X71" s="92"/>
      <c r="Y71" s="92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4"/>
      <c r="BL71" s="94"/>
      <c r="BM71" s="95"/>
      <c r="BN71" s="95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5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5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  <c r="DQ71" s="93"/>
      <c r="DR71" s="93"/>
      <c r="DS71" s="93"/>
      <c r="DT71" s="93"/>
      <c r="DU71" s="93"/>
      <c r="DV71" s="93"/>
      <c r="DW71" s="93"/>
      <c r="DX71" s="93"/>
      <c r="DY71" s="93"/>
      <c r="DZ71" s="93"/>
      <c r="EA71" s="93"/>
      <c r="EB71" s="93"/>
      <c r="EC71" s="93"/>
      <c r="ED71" s="93"/>
      <c r="EE71" s="93"/>
      <c r="EF71" s="93"/>
      <c r="EG71" s="93"/>
      <c r="EH71" s="93"/>
      <c r="EI71" s="93"/>
      <c r="EJ71" s="93"/>
      <c r="EK71" s="93"/>
      <c r="EL71" s="93"/>
      <c r="EM71" s="93"/>
      <c r="EN71" s="93"/>
      <c r="EO71" s="93"/>
      <c r="EP71" s="93"/>
      <c r="EQ71" s="93"/>
      <c r="ER71" s="93"/>
      <c r="ES71" s="93"/>
      <c r="ET71" s="93"/>
      <c r="EU71" s="93"/>
      <c r="EV71" s="93"/>
      <c r="EW71" s="93"/>
      <c r="EX71" s="93"/>
      <c r="EY71" s="93"/>
      <c r="EZ71" s="93"/>
      <c r="FA71" s="93"/>
      <c r="FB71" s="93"/>
      <c r="FC71" s="93"/>
      <c r="FD71" s="93"/>
      <c r="FE71" s="93"/>
      <c r="FF71" s="93"/>
      <c r="FG71" s="93"/>
      <c r="FH71" s="93"/>
      <c r="FI71" s="93"/>
      <c r="FJ71" s="93"/>
      <c r="FK71" s="93"/>
      <c r="FL71" s="93"/>
      <c r="FM71" s="93"/>
      <c r="FN71" s="93"/>
      <c r="FO71" s="93"/>
      <c r="FP71" s="93"/>
      <c r="FQ71" s="93"/>
      <c r="FR71" s="93"/>
      <c r="FS71" s="93"/>
      <c r="FT71" s="93"/>
      <c r="FU71" s="93"/>
      <c r="FV71" s="93"/>
      <c r="FW71" s="93"/>
      <c r="FX71" s="93"/>
      <c r="FY71" s="93"/>
      <c r="FZ71" s="93"/>
      <c r="GA71" s="93"/>
      <c r="GB71" s="93"/>
      <c r="GC71" s="93"/>
      <c r="GD71" s="93"/>
      <c r="GE71" s="93"/>
      <c r="GF71" s="93"/>
      <c r="GG71" s="93"/>
      <c r="GH71" s="93"/>
      <c r="GI71" s="93"/>
      <c r="GJ71" s="93"/>
      <c r="GK71" s="93"/>
      <c r="GL71" s="93"/>
      <c r="GM71" s="93"/>
      <c r="GN71" s="93"/>
      <c r="GO71" s="93"/>
      <c r="GP71" s="93"/>
      <c r="GQ71" s="93"/>
      <c r="GR71" s="93"/>
      <c r="GS71" s="93"/>
      <c r="GT71" s="93"/>
      <c r="GU71" s="93"/>
      <c r="GV71" s="93"/>
      <c r="GW71" s="93"/>
      <c r="GX71" s="93"/>
      <c r="GY71" s="93"/>
      <c r="GZ71" s="93"/>
      <c r="HA71" s="93"/>
      <c r="HB71" s="93"/>
      <c r="HC71" s="93"/>
      <c r="HD71" s="93"/>
      <c r="HE71" s="93"/>
      <c r="HF71" s="93"/>
      <c r="HG71" s="93"/>
      <c r="HH71" s="93"/>
      <c r="HI71" s="93"/>
      <c r="HJ71" s="93"/>
      <c r="HK71" s="93"/>
      <c r="HL71" s="93"/>
      <c r="HM71" s="93"/>
      <c r="HN71" s="93"/>
      <c r="HO71" s="93"/>
      <c r="HP71" s="93"/>
      <c r="HQ71" s="93"/>
      <c r="HR71" s="93"/>
      <c r="HS71" s="93"/>
      <c r="HT71" s="93"/>
      <c r="HU71" s="93"/>
      <c r="HV71" s="93"/>
      <c r="HW71" s="93"/>
      <c r="HX71" s="93"/>
      <c r="HY71" s="93"/>
      <c r="HZ71" s="93"/>
      <c r="IA71" s="93"/>
      <c r="IB71" s="93"/>
      <c r="IC71" s="93"/>
      <c r="ID71" s="93"/>
      <c r="IE71" s="93"/>
      <c r="IF71" s="93"/>
    </row>
    <row r="72" spans="1:240">
      <c r="A72" s="8" t="s">
        <v>78</v>
      </c>
      <c r="B72" s="34" t="s">
        <v>79</v>
      </c>
      <c r="C72" s="7"/>
      <c r="D72" s="23">
        <f t="shared" ref="D72:D74" si="22">SUM(E72:W72)</f>
        <v>38</v>
      </c>
      <c r="E72" s="62">
        <f>E76+E80</f>
        <v>3</v>
      </c>
      <c r="F72" s="62">
        <f t="shared" ref="F72:W72" si="23">F76+F80</f>
        <v>2</v>
      </c>
      <c r="G72" s="62">
        <f t="shared" si="23"/>
        <v>2</v>
      </c>
      <c r="H72" s="62">
        <f t="shared" si="23"/>
        <v>1</v>
      </c>
      <c r="I72" s="62">
        <f t="shared" si="23"/>
        <v>2</v>
      </c>
      <c r="J72" s="62">
        <f t="shared" si="23"/>
        <v>2</v>
      </c>
      <c r="K72" s="62">
        <f t="shared" si="23"/>
        <v>2</v>
      </c>
      <c r="L72" s="62">
        <f t="shared" si="23"/>
        <v>1</v>
      </c>
      <c r="M72" s="62">
        <f t="shared" si="23"/>
        <v>1</v>
      </c>
      <c r="N72" s="62">
        <f t="shared" si="23"/>
        <v>3</v>
      </c>
      <c r="O72" s="62">
        <f t="shared" si="23"/>
        <v>3</v>
      </c>
      <c r="P72" s="62">
        <f t="shared" si="23"/>
        <v>2</v>
      </c>
      <c r="Q72" s="62">
        <f t="shared" si="23"/>
        <v>2</v>
      </c>
      <c r="R72" s="62">
        <f t="shared" si="23"/>
        <v>2</v>
      </c>
      <c r="S72" s="62">
        <f t="shared" si="23"/>
        <v>3</v>
      </c>
      <c r="T72" s="62">
        <f t="shared" si="23"/>
        <v>2</v>
      </c>
      <c r="U72" s="37">
        <f t="shared" si="23"/>
        <v>1</v>
      </c>
      <c r="V72" s="37">
        <f t="shared" si="23"/>
        <v>3</v>
      </c>
      <c r="W72" s="37">
        <f t="shared" si="23"/>
        <v>1</v>
      </c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</row>
    <row r="73" spans="1:240">
      <c r="A73" s="25"/>
      <c r="B73" s="26" t="s">
        <v>124</v>
      </c>
      <c r="C73" s="7" t="s">
        <v>71</v>
      </c>
      <c r="D73" s="24">
        <f t="shared" si="22"/>
        <v>35</v>
      </c>
      <c r="E73" s="65">
        <f>E77+E81</f>
        <v>3</v>
      </c>
      <c r="F73" s="65">
        <f t="shared" ref="F73:W73" si="24">F77+F81</f>
        <v>2</v>
      </c>
      <c r="G73" s="65">
        <f t="shared" si="24"/>
        <v>1</v>
      </c>
      <c r="H73" s="65">
        <f t="shared" si="24"/>
        <v>1</v>
      </c>
      <c r="I73" s="65">
        <f t="shared" si="24"/>
        <v>2</v>
      </c>
      <c r="J73" s="65">
        <f t="shared" si="24"/>
        <v>1</v>
      </c>
      <c r="K73" s="65">
        <f t="shared" si="24"/>
        <v>2</v>
      </c>
      <c r="L73" s="65">
        <f t="shared" si="24"/>
        <v>1</v>
      </c>
      <c r="M73" s="65">
        <f t="shared" si="24"/>
        <v>1</v>
      </c>
      <c r="N73" s="65">
        <f t="shared" si="24"/>
        <v>3</v>
      </c>
      <c r="O73" s="65">
        <f t="shared" si="24"/>
        <v>3</v>
      </c>
      <c r="P73" s="65">
        <f t="shared" si="24"/>
        <v>2</v>
      </c>
      <c r="Q73" s="65">
        <f t="shared" si="24"/>
        <v>2</v>
      </c>
      <c r="R73" s="65">
        <f t="shared" si="24"/>
        <v>2</v>
      </c>
      <c r="S73" s="65">
        <f t="shared" si="24"/>
        <v>3</v>
      </c>
      <c r="T73" s="65">
        <f t="shared" si="24"/>
        <v>2</v>
      </c>
      <c r="U73" s="52">
        <f t="shared" si="24"/>
        <v>1</v>
      </c>
      <c r="V73" s="52">
        <f t="shared" si="24"/>
        <v>3</v>
      </c>
      <c r="W73" s="52">
        <f t="shared" si="24"/>
        <v>0</v>
      </c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9"/>
      <c r="HX73" s="9"/>
      <c r="HY73" s="9"/>
      <c r="HZ73" s="9"/>
      <c r="IA73" s="9"/>
      <c r="IB73" s="9"/>
      <c r="IC73" s="9"/>
      <c r="ID73" s="9"/>
      <c r="IE73" s="9"/>
      <c r="IF73" s="9"/>
    </row>
    <row r="74" spans="1:240" ht="26">
      <c r="A74" s="25"/>
      <c r="B74" s="19" t="s">
        <v>125</v>
      </c>
      <c r="C74" s="7" t="s">
        <v>71</v>
      </c>
      <c r="D74" s="24">
        <f t="shared" si="22"/>
        <v>35</v>
      </c>
      <c r="E74" s="65">
        <f>E78+E82</f>
        <v>3</v>
      </c>
      <c r="F74" s="65">
        <f t="shared" ref="F74:W74" si="25">F78+F82</f>
        <v>2</v>
      </c>
      <c r="G74" s="65">
        <f t="shared" si="25"/>
        <v>1</v>
      </c>
      <c r="H74" s="65">
        <f t="shared" si="25"/>
        <v>1</v>
      </c>
      <c r="I74" s="65">
        <f t="shared" si="25"/>
        <v>2</v>
      </c>
      <c r="J74" s="65">
        <f t="shared" si="25"/>
        <v>1</v>
      </c>
      <c r="K74" s="65">
        <f t="shared" si="25"/>
        <v>2</v>
      </c>
      <c r="L74" s="65">
        <f t="shared" si="25"/>
        <v>1</v>
      </c>
      <c r="M74" s="65">
        <f t="shared" si="25"/>
        <v>1</v>
      </c>
      <c r="N74" s="65">
        <f t="shared" si="25"/>
        <v>3</v>
      </c>
      <c r="O74" s="65">
        <f t="shared" si="25"/>
        <v>3</v>
      </c>
      <c r="P74" s="65">
        <f t="shared" si="25"/>
        <v>2</v>
      </c>
      <c r="Q74" s="65">
        <f t="shared" si="25"/>
        <v>2</v>
      </c>
      <c r="R74" s="65">
        <f t="shared" si="25"/>
        <v>2</v>
      </c>
      <c r="S74" s="65">
        <f t="shared" si="25"/>
        <v>3</v>
      </c>
      <c r="T74" s="65">
        <f t="shared" si="25"/>
        <v>2</v>
      </c>
      <c r="U74" s="52">
        <f t="shared" si="25"/>
        <v>1</v>
      </c>
      <c r="V74" s="52">
        <f t="shared" si="25"/>
        <v>3</v>
      </c>
      <c r="W74" s="52">
        <f t="shared" si="25"/>
        <v>0</v>
      </c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9"/>
      <c r="HX74" s="9"/>
      <c r="HY74" s="9"/>
      <c r="HZ74" s="9"/>
      <c r="IA74" s="9"/>
      <c r="IB74" s="9"/>
      <c r="IC74" s="9"/>
      <c r="ID74" s="9"/>
      <c r="IE74" s="9"/>
      <c r="IF74" s="9"/>
    </row>
    <row r="75" spans="1:240">
      <c r="A75" s="7"/>
      <c r="B75" s="26" t="s">
        <v>80</v>
      </c>
      <c r="C75" s="7" t="s">
        <v>71</v>
      </c>
      <c r="D75" s="24">
        <f>D79+D83</f>
        <v>10</v>
      </c>
      <c r="E75" s="75">
        <f t="shared" ref="E75:W75" si="26">E79+E83</f>
        <v>0</v>
      </c>
      <c r="F75" s="75">
        <f t="shared" si="26"/>
        <v>0</v>
      </c>
      <c r="G75" s="75">
        <f t="shared" si="26"/>
        <v>0</v>
      </c>
      <c r="H75" s="75">
        <f t="shared" si="26"/>
        <v>0</v>
      </c>
      <c r="I75" s="75">
        <f t="shared" si="26"/>
        <v>0</v>
      </c>
      <c r="J75" s="75">
        <f t="shared" si="26"/>
        <v>0</v>
      </c>
      <c r="K75" s="75">
        <f t="shared" si="26"/>
        <v>0</v>
      </c>
      <c r="L75" s="75">
        <f t="shared" si="26"/>
        <v>1</v>
      </c>
      <c r="M75" s="75">
        <f t="shared" si="26"/>
        <v>0</v>
      </c>
      <c r="N75" s="75">
        <f t="shared" si="26"/>
        <v>0</v>
      </c>
      <c r="O75" s="75">
        <f t="shared" si="26"/>
        <v>0</v>
      </c>
      <c r="P75" s="75">
        <f t="shared" si="26"/>
        <v>0</v>
      </c>
      <c r="Q75" s="75">
        <f t="shared" si="26"/>
        <v>1</v>
      </c>
      <c r="R75" s="75">
        <f t="shared" si="26"/>
        <v>2</v>
      </c>
      <c r="S75" s="75">
        <f t="shared" si="26"/>
        <v>2</v>
      </c>
      <c r="T75" s="75">
        <f t="shared" si="26"/>
        <v>1</v>
      </c>
      <c r="U75" s="24">
        <f t="shared" si="26"/>
        <v>1</v>
      </c>
      <c r="V75" s="24">
        <f t="shared" si="26"/>
        <v>1</v>
      </c>
      <c r="W75" s="24">
        <f t="shared" si="26"/>
        <v>1</v>
      </c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9"/>
      <c r="HX75" s="9"/>
      <c r="HY75" s="9"/>
      <c r="HZ75" s="9"/>
      <c r="IA75" s="9"/>
      <c r="IB75" s="9"/>
      <c r="IC75" s="9"/>
      <c r="ID75" s="9"/>
      <c r="IE75" s="9"/>
      <c r="IF75" s="9"/>
    </row>
    <row r="76" spans="1:240">
      <c r="A76" s="8" t="s">
        <v>81</v>
      </c>
      <c r="B76" s="34" t="s">
        <v>82</v>
      </c>
      <c r="C76" s="7" t="s">
        <v>69</v>
      </c>
      <c r="D76" s="23">
        <v>21</v>
      </c>
      <c r="E76" s="65">
        <v>2</v>
      </c>
      <c r="F76" s="56">
        <v>1</v>
      </c>
      <c r="G76" s="70">
        <v>1</v>
      </c>
      <c r="H76" s="56"/>
      <c r="I76" s="56">
        <v>1</v>
      </c>
      <c r="J76" s="56">
        <v>1</v>
      </c>
      <c r="K76" s="56">
        <v>2</v>
      </c>
      <c r="L76" s="56"/>
      <c r="M76" s="56"/>
      <c r="N76" s="56">
        <v>2</v>
      </c>
      <c r="O76" s="56">
        <v>2</v>
      </c>
      <c r="P76" s="56">
        <v>1</v>
      </c>
      <c r="Q76" s="56">
        <v>1</v>
      </c>
      <c r="R76" s="56">
        <v>1</v>
      </c>
      <c r="S76" s="56">
        <v>2</v>
      </c>
      <c r="T76" s="56">
        <v>1</v>
      </c>
      <c r="U76" s="38">
        <v>1</v>
      </c>
      <c r="V76" s="38">
        <v>2</v>
      </c>
      <c r="W76" s="39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</row>
    <row r="77" spans="1:240">
      <c r="A77" s="7"/>
      <c r="B77" s="26" t="s">
        <v>75</v>
      </c>
      <c r="C77" s="7" t="s">
        <v>71</v>
      </c>
      <c r="D77" s="24">
        <v>20</v>
      </c>
      <c r="E77" s="65">
        <v>2</v>
      </c>
      <c r="F77" s="56">
        <v>1</v>
      </c>
      <c r="G77" s="70">
        <v>1</v>
      </c>
      <c r="H77" s="56"/>
      <c r="I77" s="56">
        <v>1</v>
      </c>
      <c r="J77" s="56"/>
      <c r="K77" s="56">
        <v>2</v>
      </c>
      <c r="L77" s="56"/>
      <c r="M77" s="56"/>
      <c r="N77" s="56">
        <v>2</v>
      </c>
      <c r="O77" s="56">
        <v>2</v>
      </c>
      <c r="P77" s="56">
        <v>1</v>
      </c>
      <c r="Q77" s="56">
        <v>1</v>
      </c>
      <c r="R77" s="56">
        <v>1</v>
      </c>
      <c r="S77" s="56">
        <v>2</v>
      </c>
      <c r="T77" s="56">
        <v>1</v>
      </c>
      <c r="U77" s="38">
        <v>1</v>
      </c>
      <c r="V77" s="38">
        <v>2</v>
      </c>
      <c r="W77" s="38"/>
      <c r="X77" s="53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</row>
    <row r="78" spans="1:240" ht="26">
      <c r="A78" s="7"/>
      <c r="B78" s="19" t="s">
        <v>76</v>
      </c>
      <c r="C78" s="7" t="s">
        <v>71</v>
      </c>
      <c r="D78" s="24">
        <v>20</v>
      </c>
      <c r="E78" s="65">
        <v>2</v>
      </c>
      <c r="F78" s="56">
        <v>1</v>
      </c>
      <c r="G78" s="70">
        <v>1</v>
      </c>
      <c r="H78" s="56"/>
      <c r="I78" s="56">
        <v>1</v>
      </c>
      <c r="J78" s="56"/>
      <c r="K78" s="56">
        <v>2</v>
      </c>
      <c r="L78" s="56"/>
      <c r="M78" s="56"/>
      <c r="N78" s="56">
        <v>2</v>
      </c>
      <c r="O78" s="56">
        <v>2</v>
      </c>
      <c r="P78" s="56">
        <v>1</v>
      </c>
      <c r="Q78" s="56">
        <v>1</v>
      </c>
      <c r="R78" s="56">
        <v>1</v>
      </c>
      <c r="S78" s="56">
        <v>2</v>
      </c>
      <c r="T78" s="56">
        <v>1</v>
      </c>
      <c r="U78" s="38">
        <v>1</v>
      </c>
      <c r="V78" s="38">
        <v>2</v>
      </c>
      <c r="W78" s="38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  <c r="HI78" s="9"/>
      <c r="HJ78" s="9"/>
      <c r="HK78" s="9"/>
      <c r="HL78" s="9"/>
      <c r="HM78" s="9"/>
      <c r="HN78" s="9"/>
      <c r="HO78" s="9"/>
      <c r="HP78" s="9"/>
      <c r="HQ78" s="9"/>
      <c r="HR78" s="9"/>
      <c r="HS78" s="9"/>
      <c r="HT78" s="9"/>
      <c r="HU78" s="9"/>
      <c r="HV78" s="9"/>
      <c r="HW78" s="9"/>
      <c r="HX78" s="9"/>
      <c r="HY78" s="9"/>
      <c r="HZ78" s="9"/>
      <c r="IA78" s="9"/>
      <c r="IB78" s="9"/>
      <c r="IC78" s="9"/>
      <c r="ID78" s="9"/>
      <c r="IE78" s="9"/>
      <c r="IF78" s="9"/>
    </row>
    <row r="79" spans="1:240">
      <c r="A79" s="7"/>
      <c r="B79" s="26" t="s">
        <v>80</v>
      </c>
      <c r="C79" s="7" t="s">
        <v>71</v>
      </c>
      <c r="D79" s="24">
        <v>4</v>
      </c>
      <c r="E79" s="65"/>
      <c r="F79" s="56"/>
      <c r="G79" s="70"/>
      <c r="H79" s="56"/>
      <c r="I79" s="56"/>
      <c r="J79" s="56"/>
      <c r="K79" s="56"/>
      <c r="L79" s="56"/>
      <c r="M79" s="56"/>
      <c r="N79" s="56"/>
      <c r="O79" s="56"/>
      <c r="P79" s="56"/>
      <c r="Q79" s="56">
        <v>1</v>
      </c>
      <c r="R79" s="56">
        <v>1</v>
      </c>
      <c r="S79" s="56">
        <v>1</v>
      </c>
      <c r="T79" s="56"/>
      <c r="U79" s="38">
        <v>1</v>
      </c>
      <c r="V79" s="38"/>
      <c r="W79" s="38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  <c r="GX79" s="9"/>
      <c r="GY79" s="9"/>
      <c r="GZ79" s="9"/>
      <c r="HA79" s="9"/>
      <c r="HB79" s="9"/>
      <c r="HC79" s="9"/>
      <c r="HD79" s="9"/>
      <c r="HE79" s="9"/>
      <c r="HF79" s="9"/>
      <c r="HG79" s="9"/>
      <c r="HH79" s="9"/>
      <c r="HI79" s="9"/>
      <c r="HJ79" s="9"/>
      <c r="HK79" s="9"/>
      <c r="HL79" s="9"/>
      <c r="HM79" s="9"/>
      <c r="HN79" s="9"/>
      <c r="HO79" s="9"/>
      <c r="HP79" s="9"/>
      <c r="HQ79" s="9"/>
      <c r="HR79" s="9"/>
      <c r="HS79" s="9"/>
      <c r="HT79" s="9"/>
      <c r="HU79" s="9"/>
      <c r="HV79" s="9"/>
      <c r="HW79" s="9"/>
      <c r="HX79" s="9"/>
      <c r="HY79" s="9"/>
      <c r="HZ79" s="9"/>
      <c r="IA79" s="9"/>
      <c r="IB79" s="9"/>
      <c r="IC79" s="9"/>
      <c r="ID79" s="9"/>
      <c r="IE79" s="9"/>
      <c r="IF79" s="9"/>
    </row>
    <row r="80" spans="1:240">
      <c r="A80" s="8" t="s">
        <v>83</v>
      </c>
      <c r="B80" s="34" t="s">
        <v>84</v>
      </c>
      <c r="C80" s="7" t="s">
        <v>71</v>
      </c>
      <c r="D80" s="23">
        <f>SUM(E80:W80)</f>
        <v>17</v>
      </c>
      <c r="E80" s="65">
        <v>1</v>
      </c>
      <c r="F80" s="56">
        <v>1</v>
      </c>
      <c r="G80" s="70">
        <v>1</v>
      </c>
      <c r="H80" s="56">
        <v>1</v>
      </c>
      <c r="I80" s="56">
        <v>1</v>
      </c>
      <c r="J80" s="56">
        <v>1</v>
      </c>
      <c r="K80" s="56"/>
      <c r="L80" s="56">
        <v>1</v>
      </c>
      <c r="M80" s="56">
        <v>1</v>
      </c>
      <c r="N80" s="56">
        <v>1</v>
      </c>
      <c r="O80" s="56">
        <v>1</v>
      </c>
      <c r="P80" s="56">
        <v>1</v>
      </c>
      <c r="Q80" s="56">
        <v>1</v>
      </c>
      <c r="R80" s="56">
        <v>1</v>
      </c>
      <c r="S80" s="56">
        <v>1</v>
      </c>
      <c r="T80" s="56">
        <v>1</v>
      </c>
      <c r="U80" s="38"/>
      <c r="V80" s="38">
        <v>1</v>
      </c>
      <c r="W80" s="38">
        <v>1</v>
      </c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</row>
    <row r="81" spans="1:240">
      <c r="A81" s="7"/>
      <c r="B81" s="26" t="s">
        <v>70</v>
      </c>
      <c r="C81" s="7" t="s">
        <v>71</v>
      </c>
      <c r="D81" s="24">
        <f>SUM(E81:W81)</f>
        <v>15</v>
      </c>
      <c r="E81" s="65">
        <v>1</v>
      </c>
      <c r="F81" s="56">
        <v>1</v>
      </c>
      <c r="G81" s="70"/>
      <c r="H81" s="56">
        <v>1</v>
      </c>
      <c r="I81" s="56">
        <v>1</v>
      </c>
      <c r="J81" s="56">
        <v>1</v>
      </c>
      <c r="K81" s="56"/>
      <c r="L81" s="56">
        <v>1</v>
      </c>
      <c r="M81" s="56">
        <v>1</v>
      </c>
      <c r="N81" s="56">
        <v>1</v>
      </c>
      <c r="O81" s="56">
        <v>1</v>
      </c>
      <c r="P81" s="56">
        <v>1</v>
      </c>
      <c r="Q81" s="56">
        <v>1</v>
      </c>
      <c r="R81" s="56">
        <v>1</v>
      </c>
      <c r="S81" s="56">
        <v>1</v>
      </c>
      <c r="T81" s="56">
        <v>1</v>
      </c>
      <c r="U81" s="38"/>
      <c r="V81" s="38">
        <v>1</v>
      </c>
      <c r="W81" s="38"/>
      <c r="X81" s="53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  <c r="HI81" s="9"/>
      <c r="HJ81" s="9"/>
      <c r="HK81" s="9"/>
      <c r="HL81" s="9"/>
      <c r="HM81" s="9"/>
      <c r="HN81" s="9"/>
      <c r="HO81" s="9"/>
      <c r="HP81" s="9"/>
      <c r="HQ81" s="9"/>
      <c r="HR81" s="9"/>
      <c r="HS81" s="9"/>
      <c r="HT81" s="9"/>
      <c r="HU81" s="9"/>
      <c r="HV81" s="9"/>
      <c r="HW81" s="9"/>
      <c r="HX81" s="9"/>
      <c r="HY81" s="9"/>
      <c r="HZ81" s="9"/>
      <c r="IA81" s="9"/>
      <c r="IB81" s="9"/>
      <c r="IC81" s="9"/>
      <c r="ID81" s="9"/>
      <c r="IE81" s="9"/>
      <c r="IF81" s="9"/>
    </row>
    <row r="82" spans="1:240" ht="26">
      <c r="A82" s="7"/>
      <c r="B82" s="19" t="s">
        <v>76</v>
      </c>
      <c r="C82" s="7" t="s">
        <v>71</v>
      </c>
      <c r="D82" s="24">
        <f>SUM(E82:W82)</f>
        <v>15</v>
      </c>
      <c r="E82" s="65">
        <v>1</v>
      </c>
      <c r="F82" s="56">
        <v>1</v>
      </c>
      <c r="G82" s="70"/>
      <c r="H82" s="56">
        <v>1</v>
      </c>
      <c r="I82" s="56">
        <v>1</v>
      </c>
      <c r="J82" s="56">
        <v>1</v>
      </c>
      <c r="K82" s="56"/>
      <c r="L82" s="56">
        <v>1</v>
      </c>
      <c r="M82" s="56">
        <v>1</v>
      </c>
      <c r="N82" s="56">
        <v>1</v>
      </c>
      <c r="O82" s="56">
        <v>1</v>
      </c>
      <c r="P82" s="56">
        <v>1</v>
      </c>
      <c r="Q82" s="56">
        <v>1</v>
      </c>
      <c r="R82" s="56">
        <v>1</v>
      </c>
      <c r="S82" s="56">
        <v>1</v>
      </c>
      <c r="T82" s="56">
        <v>1</v>
      </c>
      <c r="U82" s="38"/>
      <c r="V82" s="38">
        <v>1</v>
      </c>
      <c r="W82" s="38"/>
      <c r="X82" s="53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9"/>
      <c r="GQ82" s="9"/>
      <c r="GR82" s="9"/>
      <c r="GS82" s="9"/>
      <c r="GT82" s="9"/>
      <c r="GU82" s="9"/>
      <c r="GV82" s="9"/>
      <c r="GW82" s="9"/>
      <c r="GX82" s="9"/>
      <c r="GY82" s="9"/>
      <c r="GZ82" s="9"/>
      <c r="HA82" s="9"/>
      <c r="HB82" s="9"/>
      <c r="HC82" s="9"/>
      <c r="HD82" s="9"/>
      <c r="HE82" s="9"/>
      <c r="HF82" s="9"/>
      <c r="HG82" s="9"/>
      <c r="HH82" s="9"/>
      <c r="HI82" s="9"/>
      <c r="HJ82" s="9"/>
      <c r="HK82" s="9"/>
      <c r="HL82" s="9"/>
      <c r="HM82" s="9"/>
      <c r="HN82" s="9"/>
      <c r="HO82" s="9"/>
      <c r="HP82" s="9"/>
      <c r="HQ82" s="9"/>
      <c r="HR82" s="9"/>
      <c r="HS82" s="9"/>
      <c r="HT82" s="9"/>
      <c r="HU82" s="9"/>
      <c r="HV82" s="9"/>
      <c r="HW82" s="9"/>
      <c r="HX82" s="9"/>
      <c r="HY82" s="9"/>
      <c r="HZ82" s="9"/>
      <c r="IA82" s="9"/>
      <c r="IB82" s="9"/>
      <c r="IC82" s="9"/>
      <c r="ID82" s="9"/>
      <c r="IE82" s="9"/>
      <c r="IF82" s="9"/>
    </row>
    <row r="83" spans="1:240">
      <c r="A83" s="25"/>
      <c r="B83" s="26" t="s">
        <v>80</v>
      </c>
      <c r="C83" s="7" t="s">
        <v>71</v>
      </c>
      <c r="D83" s="13">
        <v>6</v>
      </c>
      <c r="E83" s="69"/>
      <c r="F83" s="56"/>
      <c r="G83" s="70"/>
      <c r="H83" s="56"/>
      <c r="I83" s="56"/>
      <c r="J83" s="56"/>
      <c r="K83" s="56"/>
      <c r="L83" s="56">
        <v>1</v>
      </c>
      <c r="M83" s="56"/>
      <c r="N83" s="56"/>
      <c r="O83" s="56"/>
      <c r="P83" s="56"/>
      <c r="Q83" s="56"/>
      <c r="R83" s="56">
        <v>1</v>
      </c>
      <c r="S83" s="56">
        <v>1</v>
      </c>
      <c r="T83" s="56">
        <v>1</v>
      </c>
      <c r="U83" s="38"/>
      <c r="V83" s="38">
        <v>1</v>
      </c>
      <c r="W83" s="38">
        <v>1</v>
      </c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  <c r="HI83" s="9"/>
      <c r="HJ83" s="9"/>
      <c r="HK83" s="9"/>
      <c r="HL83" s="9"/>
      <c r="HM83" s="9"/>
      <c r="HN83" s="9"/>
      <c r="HO83" s="9"/>
      <c r="HP83" s="9"/>
      <c r="HQ83" s="9"/>
      <c r="HR83" s="9"/>
      <c r="HS83" s="9"/>
      <c r="HT83" s="9"/>
      <c r="HU83" s="9"/>
      <c r="HV83" s="9"/>
      <c r="HW83" s="9"/>
      <c r="HX83" s="9"/>
      <c r="HY83" s="9"/>
      <c r="HZ83" s="9"/>
      <c r="IA83" s="9"/>
      <c r="IB83" s="9"/>
      <c r="IC83" s="9"/>
      <c r="ID83" s="9"/>
      <c r="IE83" s="9"/>
      <c r="IF83" s="9"/>
    </row>
    <row r="84" spans="1:240">
      <c r="A84" s="25"/>
      <c r="B84" s="26" t="s">
        <v>85</v>
      </c>
      <c r="C84" s="7" t="s">
        <v>71</v>
      </c>
      <c r="D84" s="13">
        <v>0</v>
      </c>
      <c r="E84" s="63"/>
      <c r="F84" s="56"/>
      <c r="G84" s="70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38"/>
      <c r="V84" s="38"/>
      <c r="W84" s="38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9"/>
      <c r="GQ84" s="9"/>
      <c r="GR84" s="9"/>
      <c r="GS84" s="9"/>
      <c r="GT84" s="9"/>
      <c r="GU84" s="9"/>
      <c r="GV84" s="9"/>
      <c r="GW84" s="9"/>
      <c r="GX84" s="9"/>
      <c r="GY84" s="9"/>
      <c r="GZ84" s="9"/>
      <c r="HA84" s="9"/>
      <c r="HB84" s="9"/>
      <c r="HC84" s="9"/>
      <c r="HD84" s="9"/>
      <c r="HE84" s="9"/>
      <c r="HF84" s="9"/>
      <c r="HG84" s="9"/>
      <c r="HH84" s="9"/>
      <c r="HI84" s="9"/>
      <c r="HJ84" s="9"/>
      <c r="HK84" s="9"/>
      <c r="HL84" s="9"/>
      <c r="HM84" s="9"/>
      <c r="HN84" s="9"/>
      <c r="HO84" s="9"/>
      <c r="HP84" s="9"/>
      <c r="HQ84" s="9"/>
      <c r="HR84" s="9"/>
      <c r="HS84" s="9"/>
      <c r="HT84" s="9"/>
      <c r="HU84" s="9"/>
      <c r="HV84" s="9"/>
      <c r="HW84" s="9"/>
      <c r="HX84" s="9"/>
      <c r="HY84" s="9"/>
      <c r="HZ84" s="9"/>
      <c r="IA84" s="9"/>
      <c r="IB84" s="9"/>
      <c r="IC84" s="9"/>
      <c r="ID84" s="9"/>
      <c r="IE84" s="9"/>
      <c r="IF84" s="9"/>
    </row>
    <row r="85" spans="1:240" ht="26">
      <c r="A85" s="8" t="s">
        <v>67</v>
      </c>
      <c r="B85" s="34" t="s">
        <v>87</v>
      </c>
      <c r="C85" s="8"/>
      <c r="D85" s="49"/>
      <c r="E85" s="63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39"/>
      <c r="V85" s="39"/>
      <c r="W85" s="39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11"/>
      <c r="GP85" s="11"/>
      <c r="GQ85" s="11"/>
      <c r="GR85" s="11"/>
      <c r="GS85" s="11"/>
      <c r="GT85" s="11"/>
      <c r="GU85" s="11"/>
      <c r="GV85" s="11"/>
      <c r="GW85" s="11"/>
      <c r="GX85" s="11"/>
      <c r="GY85" s="11"/>
      <c r="GZ85" s="11"/>
      <c r="HA85" s="11"/>
      <c r="HB85" s="11"/>
      <c r="HC85" s="11"/>
      <c r="HD85" s="11"/>
      <c r="HE85" s="11"/>
      <c r="HF85" s="11"/>
      <c r="HG85" s="11"/>
      <c r="HH85" s="11"/>
      <c r="HI85" s="11"/>
      <c r="HJ85" s="11"/>
      <c r="HK85" s="11"/>
      <c r="HL85" s="11"/>
      <c r="HM85" s="11"/>
      <c r="HN85" s="11"/>
      <c r="HO85" s="11"/>
      <c r="HP85" s="11"/>
      <c r="HQ85" s="11"/>
      <c r="HR85" s="11"/>
      <c r="HS85" s="11"/>
      <c r="HT85" s="11"/>
      <c r="HU85" s="11"/>
      <c r="HV85" s="11"/>
      <c r="HW85" s="11"/>
      <c r="HX85" s="11"/>
      <c r="HY85" s="11"/>
      <c r="HZ85" s="11"/>
      <c r="IA85" s="11"/>
      <c r="IB85" s="11"/>
      <c r="IC85" s="11"/>
      <c r="ID85" s="11"/>
      <c r="IE85" s="11"/>
      <c r="IF85" s="11"/>
    </row>
    <row r="86" spans="1:240" ht="26">
      <c r="A86" s="7">
        <v>1</v>
      </c>
      <c r="B86" s="26" t="s">
        <v>88</v>
      </c>
      <c r="C86" s="7" t="s">
        <v>21</v>
      </c>
      <c r="D86" s="43">
        <v>99.8</v>
      </c>
      <c r="E86" s="69">
        <v>100</v>
      </c>
      <c r="F86" s="56">
        <v>100</v>
      </c>
      <c r="G86" s="56">
        <v>99.8</v>
      </c>
      <c r="H86" s="56">
        <v>100</v>
      </c>
      <c r="I86" s="56">
        <v>99.8</v>
      </c>
      <c r="J86" s="56">
        <v>99.7</v>
      </c>
      <c r="K86" s="56">
        <v>100</v>
      </c>
      <c r="L86" s="56">
        <v>100</v>
      </c>
      <c r="M86" s="56">
        <v>100</v>
      </c>
      <c r="N86" s="56">
        <v>99.8</v>
      </c>
      <c r="O86" s="56">
        <v>99.9</v>
      </c>
      <c r="P86" s="56">
        <v>99.8</v>
      </c>
      <c r="Q86" s="56">
        <v>100</v>
      </c>
      <c r="R86" s="56">
        <v>99</v>
      </c>
      <c r="S86" s="56">
        <v>99.6</v>
      </c>
      <c r="T86" s="56">
        <v>99.8</v>
      </c>
      <c r="U86" s="38">
        <v>99.5</v>
      </c>
      <c r="V86" s="38">
        <v>99.8</v>
      </c>
      <c r="W86" s="38">
        <v>100</v>
      </c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9"/>
      <c r="GQ86" s="9"/>
      <c r="GR86" s="9"/>
      <c r="GS86" s="9"/>
      <c r="GT86" s="9"/>
      <c r="GU86" s="9"/>
      <c r="GV86" s="9"/>
      <c r="GW86" s="9"/>
      <c r="GX86" s="9"/>
      <c r="GY86" s="9"/>
      <c r="GZ86" s="9"/>
      <c r="HA86" s="9"/>
      <c r="HB86" s="9"/>
      <c r="HC86" s="9"/>
      <c r="HD86" s="9"/>
      <c r="HE86" s="9"/>
      <c r="HF86" s="9"/>
      <c r="HG86" s="9"/>
      <c r="HH86" s="9"/>
      <c r="HI86" s="9"/>
      <c r="HJ86" s="9"/>
      <c r="HK86" s="9"/>
      <c r="HL86" s="9"/>
      <c r="HM86" s="9"/>
      <c r="HN86" s="9"/>
      <c r="HO86" s="9"/>
      <c r="HP86" s="9"/>
      <c r="HQ86" s="9"/>
      <c r="HR86" s="9"/>
      <c r="HS86" s="9"/>
      <c r="HT86" s="9"/>
      <c r="HU86" s="9"/>
      <c r="HV86" s="9"/>
      <c r="HW86" s="9"/>
      <c r="HX86" s="9"/>
      <c r="HY86" s="9"/>
      <c r="HZ86" s="9"/>
      <c r="IA86" s="9"/>
      <c r="IB86" s="9"/>
      <c r="IC86" s="9"/>
      <c r="ID86" s="9"/>
      <c r="IE86" s="9"/>
      <c r="IF86" s="9"/>
    </row>
    <row r="87" spans="1:240" ht="26">
      <c r="A87" s="7">
        <v>2</v>
      </c>
      <c r="B87" s="26" t="s">
        <v>89</v>
      </c>
      <c r="C87" s="7" t="s">
        <v>21</v>
      </c>
      <c r="D87" s="43">
        <v>99.8</v>
      </c>
      <c r="E87" s="69">
        <v>100</v>
      </c>
      <c r="F87" s="56">
        <v>100</v>
      </c>
      <c r="G87" s="56">
        <v>99.5</v>
      </c>
      <c r="H87" s="56">
        <v>100</v>
      </c>
      <c r="I87" s="56">
        <v>99.8</v>
      </c>
      <c r="J87" s="56">
        <v>100</v>
      </c>
      <c r="K87" s="56">
        <v>100</v>
      </c>
      <c r="L87" s="56">
        <v>100</v>
      </c>
      <c r="M87" s="56">
        <v>100</v>
      </c>
      <c r="N87" s="56">
        <v>99.8</v>
      </c>
      <c r="O87" s="56">
        <v>99.9</v>
      </c>
      <c r="P87" s="56">
        <v>99.3</v>
      </c>
      <c r="Q87" s="56">
        <v>100</v>
      </c>
      <c r="R87" s="56">
        <v>99</v>
      </c>
      <c r="S87" s="56">
        <v>99.6</v>
      </c>
      <c r="T87" s="56">
        <v>99.8</v>
      </c>
      <c r="U87" s="38">
        <v>99.5</v>
      </c>
      <c r="V87" s="38">
        <v>99.8</v>
      </c>
      <c r="W87" s="38">
        <v>100</v>
      </c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  <c r="GP87" s="9"/>
      <c r="GQ87" s="9"/>
      <c r="GR87" s="9"/>
      <c r="GS87" s="9"/>
      <c r="GT87" s="9"/>
      <c r="GU87" s="9"/>
      <c r="GV87" s="9"/>
      <c r="GW87" s="9"/>
      <c r="GX87" s="9"/>
      <c r="GY87" s="9"/>
      <c r="GZ87" s="9"/>
      <c r="HA87" s="9"/>
      <c r="HB87" s="9"/>
      <c r="HC87" s="9"/>
      <c r="HD87" s="9"/>
      <c r="HE87" s="9"/>
      <c r="HF87" s="9"/>
      <c r="HG87" s="9"/>
      <c r="HH87" s="9"/>
      <c r="HI87" s="9"/>
      <c r="HJ87" s="9"/>
      <c r="HK87" s="9"/>
      <c r="HL87" s="9"/>
      <c r="HM87" s="9"/>
      <c r="HN87" s="9"/>
      <c r="HO87" s="9"/>
      <c r="HP87" s="9"/>
      <c r="HQ87" s="9"/>
      <c r="HR87" s="9"/>
      <c r="HS87" s="9"/>
      <c r="HT87" s="9"/>
      <c r="HU87" s="9"/>
      <c r="HV87" s="9"/>
      <c r="HW87" s="9"/>
      <c r="HX87" s="9"/>
      <c r="HY87" s="9"/>
      <c r="HZ87" s="9"/>
      <c r="IA87" s="9"/>
      <c r="IB87" s="9"/>
      <c r="IC87" s="9"/>
      <c r="ID87" s="9"/>
      <c r="IE87" s="9"/>
      <c r="IF87" s="9"/>
    </row>
    <row r="88" spans="1:240" ht="26">
      <c r="A88" s="7">
        <v>3</v>
      </c>
      <c r="B88" s="26" t="s">
        <v>90</v>
      </c>
      <c r="C88" s="7" t="s">
        <v>21</v>
      </c>
      <c r="D88" s="43">
        <v>94.8</v>
      </c>
      <c r="E88" s="69">
        <v>93.84</v>
      </c>
      <c r="F88" s="56">
        <v>96.7</v>
      </c>
      <c r="G88" s="56">
        <v>94.6</v>
      </c>
      <c r="H88" s="56">
        <v>95.3</v>
      </c>
      <c r="I88" s="56">
        <v>96.7</v>
      </c>
      <c r="J88" s="56">
        <v>95.3</v>
      </c>
      <c r="K88" s="56">
        <v>96.9</v>
      </c>
      <c r="L88" s="56">
        <v>91</v>
      </c>
      <c r="M88" s="56">
        <v>98.8</v>
      </c>
      <c r="N88" s="56">
        <v>98</v>
      </c>
      <c r="O88" s="56">
        <v>95.5</v>
      </c>
      <c r="P88" s="56">
        <v>94.7</v>
      </c>
      <c r="Q88" s="56">
        <v>94.7</v>
      </c>
      <c r="R88" s="56">
        <v>94.8</v>
      </c>
      <c r="S88" s="56">
        <v>95.6</v>
      </c>
      <c r="T88" s="56">
        <v>91.3</v>
      </c>
      <c r="U88" s="38">
        <v>95.9</v>
      </c>
      <c r="V88" s="38">
        <v>91.3</v>
      </c>
      <c r="W88" s="38">
        <v>93.9</v>
      </c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  <c r="HI88" s="9"/>
      <c r="HJ88" s="9"/>
      <c r="HK88" s="9"/>
      <c r="HL88" s="9"/>
      <c r="HM88" s="9"/>
      <c r="HN88" s="9"/>
      <c r="HO88" s="9"/>
      <c r="HP88" s="9"/>
      <c r="HQ88" s="9"/>
      <c r="HR88" s="9"/>
      <c r="HS88" s="9"/>
      <c r="HT88" s="9"/>
      <c r="HU88" s="9"/>
      <c r="HV88" s="9"/>
      <c r="HW88" s="9"/>
      <c r="HX88" s="9"/>
      <c r="HY88" s="9"/>
      <c r="HZ88" s="9"/>
      <c r="IA88" s="9"/>
      <c r="IB88" s="9"/>
      <c r="IC88" s="9"/>
      <c r="ID88" s="9"/>
      <c r="IE88" s="9"/>
      <c r="IF88" s="9"/>
    </row>
    <row r="89" spans="1:240" ht="26">
      <c r="A89" s="7">
        <v>4</v>
      </c>
      <c r="B89" s="26" t="s">
        <v>91</v>
      </c>
      <c r="C89" s="7" t="s">
        <v>21</v>
      </c>
      <c r="D89" s="43">
        <v>92.2</v>
      </c>
      <c r="E89" s="69">
        <v>91.35</v>
      </c>
      <c r="F89" s="56">
        <v>94.9</v>
      </c>
      <c r="G89" s="56">
        <v>93.5</v>
      </c>
      <c r="H89" s="56">
        <v>92.2</v>
      </c>
      <c r="I89" s="56">
        <v>95.5</v>
      </c>
      <c r="J89" s="56">
        <v>94.1</v>
      </c>
      <c r="K89" s="56">
        <v>95.5</v>
      </c>
      <c r="L89" s="56">
        <v>87</v>
      </c>
      <c r="M89" s="56">
        <v>97.8</v>
      </c>
      <c r="N89" s="56">
        <v>96.5</v>
      </c>
      <c r="O89" s="56">
        <v>93.1</v>
      </c>
      <c r="P89" s="56">
        <v>91.8</v>
      </c>
      <c r="Q89" s="56">
        <v>93.3</v>
      </c>
      <c r="R89" s="56">
        <v>90.2</v>
      </c>
      <c r="S89" s="56">
        <v>94.7</v>
      </c>
      <c r="T89" s="56">
        <v>89.8</v>
      </c>
      <c r="U89" s="38">
        <v>93.4</v>
      </c>
      <c r="V89" s="38">
        <v>89.7</v>
      </c>
      <c r="W89" s="38">
        <v>91.8</v>
      </c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  <c r="GP89" s="9"/>
      <c r="GQ89" s="9"/>
      <c r="GR89" s="9"/>
      <c r="GS89" s="9"/>
      <c r="GT89" s="9"/>
      <c r="GU89" s="9"/>
      <c r="GV89" s="9"/>
      <c r="GW89" s="9"/>
      <c r="GX89" s="9"/>
      <c r="GY89" s="9"/>
      <c r="GZ89" s="9"/>
      <c r="HA89" s="9"/>
      <c r="HB89" s="9"/>
      <c r="HC89" s="9"/>
      <c r="HD89" s="9"/>
      <c r="HE89" s="9"/>
      <c r="HF89" s="9"/>
      <c r="HG89" s="9"/>
      <c r="HH89" s="9"/>
      <c r="HI89" s="9"/>
      <c r="HJ89" s="9"/>
      <c r="HK89" s="9"/>
      <c r="HL89" s="9"/>
      <c r="HM89" s="9"/>
      <c r="HN89" s="9"/>
      <c r="HO89" s="9"/>
      <c r="HP89" s="9"/>
      <c r="HQ89" s="9"/>
      <c r="HR89" s="9"/>
      <c r="HS89" s="9"/>
      <c r="HT89" s="9"/>
      <c r="HU89" s="9"/>
      <c r="HV89" s="9"/>
      <c r="HW89" s="9"/>
      <c r="HX89" s="9"/>
      <c r="HY89" s="9"/>
      <c r="HZ89" s="9"/>
      <c r="IA89" s="9"/>
      <c r="IB89" s="9"/>
      <c r="IC89" s="9"/>
      <c r="ID89" s="9"/>
      <c r="IE89" s="9"/>
      <c r="IF89" s="9"/>
    </row>
    <row r="90" spans="1:240" ht="26">
      <c r="A90" s="7">
        <v>5</v>
      </c>
      <c r="B90" s="26" t="s">
        <v>92</v>
      </c>
      <c r="C90" s="7" t="s">
        <v>21</v>
      </c>
      <c r="D90" s="43">
        <v>48.3</v>
      </c>
      <c r="E90" s="69">
        <v>46.3</v>
      </c>
      <c r="F90" s="56">
        <v>50</v>
      </c>
      <c r="G90" s="56">
        <v>49.5</v>
      </c>
      <c r="H90" s="56">
        <v>51.5</v>
      </c>
      <c r="I90" s="56">
        <v>40.9</v>
      </c>
      <c r="J90" s="56">
        <v>49.3</v>
      </c>
      <c r="K90" s="56">
        <v>47.6</v>
      </c>
      <c r="L90" s="56">
        <v>45.4</v>
      </c>
      <c r="M90" s="56">
        <v>45.8</v>
      </c>
      <c r="N90" s="56">
        <v>48.3</v>
      </c>
      <c r="O90" s="56">
        <v>43.5</v>
      </c>
      <c r="P90" s="56">
        <v>50</v>
      </c>
      <c r="Q90" s="56">
        <v>46.7</v>
      </c>
      <c r="R90" s="56">
        <v>47.7</v>
      </c>
      <c r="S90" s="56">
        <v>46.7</v>
      </c>
      <c r="T90" s="56">
        <v>48</v>
      </c>
      <c r="U90" s="38">
        <v>47.8</v>
      </c>
      <c r="V90" s="38">
        <v>44.9</v>
      </c>
      <c r="W90" s="38">
        <v>42.9</v>
      </c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  <c r="GP90" s="9"/>
      <c r="GQ90" s="9"/>
      <c r="GR90" s="9"/>
      <c r="GS90" s="9"/>
      <c r="GT90" s="9"/>
      <c r="GU90" s="9"/>
      <c r="GV90" s="9"/>
      <c r="GW90" s="9"/>
      <c r="GX90" s="9"/>
      <c r="GY90" s="9"/>
      <c r="GZ90" s="9"/>
      <c r="HA90" s="9"/>
      <c r="HB90" s="9"/>
      <c r="HC90" s="9"/>
      <c r="HD90" s="9"/>
      <c r="HE90" s="9"/>
      <c r="HF90" s="9"/>
      <c r="HG90" s="9"/>
      <c r="HH90" s="9"/>
      <c r="HI90" s="9"/>
      <c r="HJ90" s="9"/>
      <c r="HK90" s="9"/>
      <c r="HL90" s="9"/>
      <c r="HM90" s="9"/>
      <c r="HN90" s="9"/>
      <c r="HO90" s="9"/>
      <c r="HP90" s="9"/>
      <c r="HQ90" s="9"/>
      <c r="HR90" s="9"/>
      <c r="HS90" s="9"/>
      <c r="HT90" s="9"/>
      <c r="HU90" s="9"/>
      <c r="HV90" s="9"/>
      <c r="HW90" s="9"/>
      <c r="HX90" s="9"/>
      <c r="HY90" s="9"/>
      <c r="HZ90" s="9"/>
      <c r="IA90" s="9"/>
      <c r="IB90" s="9"/>
      <c r="IC90" s="9"/>
      <c r="ID90" s="9"/>
      <c r="IE90" s="9"/>
      <c r="IF90" s="9"/>
    </row>
    <row r="91" spans="1:240" ht="26">
      <c r="A91" s="35" t="s">
        <v>86</v>
      </c>
      <c r="B91" s="50" t="s">
        <v>93</v>
      </c>
      <c r="C91" s="48"/>
      <c r="D91" s="23"/>
      <c r="E91" s="63"/>
      <c r="F91" s="56"/>
      <c r="G91" s="70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38"/>
      <c r="V91" s="38"/>
      <c r="W91" s="38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/>
      <c r="FX91" s="9"/>
      <c r="FY91" s="9"/>
      <c r="FZ91" s="9"/>
      <c r="GA91" s="9"/>
      <c r="GB91" s="9"/>
      <c r="GC91" s="9"/>
      <c r="GD91" s="9"/>
      <c r="GE91" s="9"/>
      <c r="GF91" s="9"/>
      <c r="GG91" s="9"/>
      <c r="GH91" s="9"/>
      <c r="GI91" s="9"/>
      <c r="GJ91" s="9"/>
      <c r="GK91" s="9"/>
      <c r="GL91" s="9"/>
      <c r="GM91" s="9"/>
      <c r="GN91" s="9"/>
      <c r="GO91" s="9"/>
      <c r="GP91" s="9"/>
      <c r="GQ91" s="9"/>
      <c r="GR91" s="9"/>
      <c r="GS91" s="9"/>
      <c r="GT91" s="9"/>
      <c r="GU91" s="9"/>
      <c r="GV91" s="9"/>
      <c r="GW91" s="9"/>
      <c r="GX91" s="9"/>
      <c r="GY91" s="9"/>
      <c r="GZ91" s="9"/>
      <c r="HA91" s="9"/>
      <c r="HB91" s="9"/>
      <c r="HC91" s="9"/>
      <c r="HD91" s="9"/>
      <c r="HE91" s="9"/>
      <c r="HF91" s="9"/>
      <c r="HG91" s="9"/>
      <c r="HH91" s="9"/>
      <c r="HI91" s="9"/>
      <c r="HJ91" s="9"/>
      <c r="HK91" s="9"/>
      <c r="HL91" s="9"/>
      <c r="HM91" s="9"/>
      <c r="HN91" s="9"/>
      <c r="HO91" s="9"/>
      <c r="HP91" s="9"/>
      <c r="HQ91" s="9"/>
      <c r="HR91" s="9"/>
      <c r="HS91" s="9"/>
      <c r="HT91" s="9"/>
      <c r="HU91" s="9"/>
      <c r="HV91" s="9"/>
      <c r="HW91" s="9"/>
      <c r="HX91" s="9"/>
      <c r="HY91" s="9"/>
      <c r="HZ91" s="9"/>
      <c r="IA91" s="9"/>
      <c r="IB91" s="9"/>
      <c r="IC91" s="9"/>
      <c r="ID91" s="9"/>
      <c r="IE91" s="9"/>
      <c r="IF91" s="9"/>
    </row>
    <row r="92" spans="1:240" ht="39">
      <c r="A92" s="7">
        <v>1</v>
      </c>
      <c r="B92" s="26" t="s">
        <v>94</v>
      </c>
      <c r="C92" s="7" t="s">
        <v>3</v>
      </c>
      <c r="D92" s="96">
        <f>E92+F92+G92+H92+I92+J92+K92+L92+M92+N92+O92+P92+Q92+R92+S92+T92+U92+V92+W92</f>
        <v>598</v>
      </c>
      <c r="E92" s="97">
        <v>51</v>
      </c>
      <c r="F92" s="97">
        <v>25</v>
      </c>
      <c r="G92" s="97">
        <v>30</v>
      </c>
      <c r="H92" s="97">
        <v>19</v>
      </c>
      <c r="I92" s="97">
        <v>17</v>
      </c>
      <c r="J92" s="97">
        <v>24</v>
      </c>
      <c r="K92" s="97">
        <v>56</v>
      </c>
      <c r="L92" s="97">
        <v>17</v>
      </c>
      <c r="M92" s="97">
        <v>17</v>
      </c>
      <c r="N92" s="97">
        <v>42</v>
      </c>
      <c r="O92" s="97">
        <v>41</v>
      </c>
      <c r="P92" s="97">
        <v>25</v>
      </c>
      <c r="Q92" s="97">
        <v>24</v>
      </c>
      <c r="R92" s="97">
        <v>33</v>
      </c>
      <c r="S92" s="97">
        <v>47</v>
      </c>
      <c r="T92" s="97">
        <v>29</v>
      </c>
      <c r="U92" s="97">
        <v>22</v>
      </c>
      <c r="V92" s="97">
        <v>44</v>
      </c>
      <c r="W92" s="97">
        <v>35</v>
      </c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  <c r="FX92" s="9"/>
      <c r="FY92" s="9"/>
      <c r="FZ92" s="9"/>
      <c r="GA92" s="9"/>
      <c r="GB92" s="9"/>
      <c r="GC92" s="9"/>
      <c r="GD92" s="9"/>
      <c r="GE92" s="9"/>
      <c r="GF92" s="9"/>
      <c r="GG92" s="9"/>
      <c r="GH92" s="9"/>
      <c r="GI92" s="9"/>
      <c r="GJ92" s="9"/>
      <c r="GK92" s="9"/>
      <c r="GL92" s="9"/>
      <c r="GM92" s="9"/>
      <c r="GN92" s="9"/>
      <c r="GO92" s="9"/>
      <c r="GP92" s="9"/>
      <c r="GQ92" s="9"/>
      <c r="GR92" s="9"/>
      <c r="GS92" s="9"/>
      <c r="GT92" s="9"/>
      <c r="GU92" s="9"/>
      <c r="GV92" s="9"/>
      <c r="GW92" s="9"/>
      <c r="GX92" s="9"/>
      <c r="GY92" s="9"/>
      <c r="GZ92" s="9"/>
      <c r="HA92" s="9"/>
      <c r="HB92" s="9"/>
      <c r="HC92" s="9"/>
      <c r="HD92" s="9"/>
      <c r="HE92" s="9"/>
      <c r="HF92" s="9"/>
      <c r="HG92" s="9"/>
      <c r="HH92" s="9"/>
      <c r="HI92" s="9"/>
      <c r="HJ92" s="9"/>
      <c r="HK92" s="9"/>
      <c r="HL92" s="9"/>
      <c r="HM92" s="9"/>
      <c r="HN92" s="9"/>
      <c r="HO92" s="9"/>
      <c r="HP92" s="9"/>
      <c r="HQ92" s="9"/>
      <c r="HR92" s="9"/>
      <c r="HS92" s="9"/>
      <c r="HT92" s="9"/>
      <c r="HU92" s="9"/>
      <c r="HV92" s="9"/>
      <c r="HW92" s="9"/>
      <c r="HX92" s="9"/>
      <c r="HY92" s="9"/>
      <c r="HZ92" s="9"/>
      <c r="IA92" s="9"/>
      <c r="IB92" s="9"/>
      <c r="IC92" s="9"/>
      <c r="ID92" s="9"/>
      <c r="IE92" s="9"/>
      <c r="IF92" s="9"/>
    </row>
    <row r="93" spans="1:240">
      <c r="A93" s="7">
        <v>2</v>
      </c>
      <c r="B93" s="26" t="s">
        <v>95</v>
      </c>
      <c r="C93" s="7" t="s">
        <v>3</v>
      </c>
      <c r="D93" s="96">
        <f t="shared" ref="D93:D97" si="27">E93+F93+G93+H93+I93+J93+K93+L93+M93+N93+O93+P93+Q93+R93+S93+T93+U93+V93+W93</f>
        <v>30</v>
      </c>
      <c r="E93" s="97">
        <v>5</v>
      </c>
      <c r="F93" s="97">
        <v>2</v>
      </c>
      <c r="G93" s="97">
        <v>2</v>
      </c>
      <c r="H93" s="97">
        <v>2</v>
      </c>
      <c r="I93" s="97">
        <v>1</v>
      </c>
      <c r="J93" s="97">
        <v>1</v>
      </c>
      <c r="K93" s="97">
        <v>4</v>
      </c>
      <c r="L93" s="97">
        <v>1</v>
      </c>
      <c r="M93" s="97"/>
      <c r="N93" s="97">
        <v>3</v>
      </c>
      <c r="O93" s="97">
        <v>1</v>
      </c>
      <c r="P93" s="97">
        <v>2</v>
      </c>
      <c r="Q93" s="97">
        <v>1</v>
      </c>
      <c r="R93" s="97">
        <v>1</v>
      </c>
      <c r="S93" s="97"/>
      <c r="T93" s="97">
        <v>1</v>
      </c>
      <c r="U93" s="97"/>
      <c r="V93" s="97">
        <v>2</v>
      </c>
      <c r="W93" s="97">
        <v>1</v>
      </c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  <c r="HF93" s="9"/>
      <c r="HG93" s="9"/>
      <c r="HH93" s="9"/>
      <c r="HI93" s="9"/>
      <c r="HJ93" s="9"/>
      <c r="HK93" s="9"/>
      <c r="HL93" s="9"/>
      <c r="HM93" s="9"/>
      <c r="HN93" s="9"/>
      <c r="HO93" s="9"/>
      <c r="HP93" s="9"/>
      <c r="HQ93" s="9"/>
      <c r="HR93" s="9"/>
      <c r="HS93" s="9"/>
      <c r="HT93" s="9"/>
      <c r="HU93" s="9"/>
      <c r="HV93" s="9"/>
      <c r="HW93" s="9"/>
      <c r="HX93" s="9"/>
      <c r="HY93" s="9"/>
      <c r="HZ93" s="9"/>
      <c r="IA93" s="9"/>
      <c r="IB93" s="9"/>
      <c r="IC93" s="9"/>
      <c r="ID93" s="9"/>
      <c r="IE93" s="9"/>
      <c r="IF93" s="9"/>
    </row>
    <row r="94" spans="1:240" ht="26">
      <c r="A94" s="7">
        <v>3</v>
      </c>
      <c r="B94" s="26" t="s">
        <v>96</v>
      </c>
      <c r="C94" s="7" t="s">
        <v>97</v>
      </c>
      <c r="D94" s="96">
        <f t="shared" si="27"/>
        <v>96</v>
      </c>
      <c r="E94" s="97">
        <v>2</v>
      </c>
      <c r="F94" s="97">
        <v>3</v>
      </c>
      <c r="G94" s="97">
        <v>4</v>
      </c>
      <c r="H94" s="97">
        <v>2</v>
      </c>
      <c r="I94" s="97">
        <v>3</v>
      </c>
      <c r="J94" s="97">
        <v>6</v>
      </c>
      <c r="K94" s="97">
        <v>8</v>
      </c>
      <c r="L94" s="97">
        <v>4</v>
      </c>
      <c r="M94" s="97">
        <v>4</v>
      </c>
      <c r="N94" s="97">
        <v>6</v>
      </c>
      <c r="O94" s="97">
        <v>6</v>
      </c>
      <c r="P94" s="97">
        <v>4</v>
      </c>
      <c r="Q94" s="97">
        <v>3</v>
      </c>
      <c r="R94" s="97">
        <v>7</v>
      </c>
      <c r="S94" s="97">
        <v>8</v>
      </c>
      <c r="T94" s="97">
        <v>5</v>
      </c>
      <c r="U94" s="97">
        <v>5</v>
      </c>
      <c r="V94" s="97">
        <v>6</v>
      </c>
      <c r="W94" s="97">
        <v>10</v>
      </c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  <c r="HF94" s="9"/>
      <c r="HG94" s="9"/>
      <c r="HH94" s="9"/>
      <c r="HI94" s="9"/>
      <c r="HJ94" s="9"/>
      <c r="HK94" s="9"/>
      <c r="HL94" s="9"/>
      <c r="HM94" s="9"/>
      <c r="HN94" s="9"/>
      <c r="HO94" s="9"/>
      <c r="HP94" s="9"/>
      <c r="HQ94" s="9"/>
      <c r="HR94" s="9"/>
      <c r="HS94" s="9"/>
      <c r="HT94" s="9"/>
      <c r="HU94" s="9"/>
      <c r="HV94" s="9"/>
      <c r="HW94" s="9"/>
      <c r="HX94" s="9"/>
      <c r="HY94" s="9"/>
      <c r="HZ94" s="9"/>
      <c r="IA94" s="9"/>
      <c r="IB94" s="9"/>
      <c r="IC94" s="9"/>
      <c r="ID94" s="9"/>
      <c r="IE94" s="9"/>
      <c r="IF94" s="9"/>
    </row>
    <row r="95" spans="1:240" ht="26">
      <c r="A95" s="7">
        <v>4</v>
      </c>
      <c r="B95" s="26" t="s">
        <v>98</v>
      </c>
      <c r="C95" s="7" t="s">
        <v>97</v>
      </c>
      <c r="D95" s="96">
        <f t="shared" si="27"/>
        <v>96</v>
      </c>
      <c r="E95" s="97">
        <v>2</v>
      </c>
      <c r="F95" s="97">
        <v>3</v>
      </c>
      <c r="G95" s="97">
        <v>4</v>
      </c>
      <c r="H95" s="97">
        <v>2</v>
      </c>
      <c r="I95" s="97">
        <v>3</v>
      </c>
      <c r="J95" s="97">
        <v>6</v>
      </c>
      <c r="K95" s="97">
        <v>8</v>
      </c>
      <c r="L95" s="97">
        <v>4</v>
      </c>
      <c r="M95" s="97">
        <v>4</v>
      </c>
      <c r="N95" s="97">
        <v>6</v>
      </c>
      <c r="O95" s="97">
        <v>6</v>
      </c>
      <c r="P95" s="97">
        <v>4</v>
      </c>
      <c r="Q95" s="97">
        <v>3</v>
      </c>
      <c r="R95" s="97">
        <v>7</v>
      </c>
      <c r="S95" s="97">
        <v>8</v>
      </c>
      <c r="T95" s="97">
        <v>5</v>
      </c>
      <c r="U95" s="97">
        <v>5</v>
      </c>
      <c r="V95" s="97">
        <v>6</v>
      </c>
      <c r="W95" s="97">
        <v>10</v>
      </c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  <c r="HI95" s="9"/>
      <c r="HJ95" s="9"/>
      <c r="HK95" s="9"/>
      <c r="HL95" s="9"/>
      <c r="HM95" s="9"/>
      <c r="HN95" s="9"/>
      <c r="HO95" s="9"/>
      <c r="HP95" s="9"/>
      <c r="HQ95" s="9"/>
      <c r="HR95" s="9"/>
      <c r="HS95" s="9"/>
      <c r="HT95" s="9"/>
      <c r="HU95" s="9"/>
      <c r="HV95" s="9"/>
      <c r="HW95" s="9"/>
      <c r="HX95" s="9"/>
      <c r="HY95" s="9"/>
      <c r="HZ95" s="9"/>
      <c r="IA95" s="9"/>
      <c r="IB95" s="9"/>
      <c r="IC95" s="9"/>
      <c r="ID95" s="9"/>
      <c r="IE95" s="9"/>
      <c r="IF95" s="9"/>
    </row>
    <row r="96" spans="1:240" ht="26">
      <c r="A96" s="7">
        <v>5</v>
      </c>
      <c r="B96" s="26" t="s">
        <v>99</v>
      </c>
      <c r="C96" s="7" t="s">
        <v>97</v>
      </c>
      <c r="D96" s="96">
        <f t="shared" si="27"/>
        <v>285</v>
      </c>
      <c r="E96" s="97">
        <v>23</v>
      </c>
      <c r="F96" s="97">
        <v>14</v>
      </c>
      <c r="G96" s="97">
        <v>13</v>
      </c>
      <c r="H96" s="97">
        <v>9</v>
      </c>
      <c r="I96" s="97">
        <v>9</v>
      </c>
      <c r="J96" s="97">
        <v>10</v>
      </c>
      <c r="K96" s="97">
        <v>27</v>
      </c>
      <c r="L96" s="97">
        <v>7</v>
      </c>
      <c r="M96" s="97">
        <v>7</v>
      </c>
      <c r="N96" s="97">
        <v>22</v>
      </c>
      <c r="O96" s="97">
        <v>21</v>
      </c>
      <c r="P96" s="97">
        <v>13</v>
      </c>
      <c r="Q96" s="97">
        <v>13</v>
      </c>
      <c r="R96" s="97">
        <v>16</v>
      </c>
      <c r="S96" s="97">
        <v>24</v>
      </c>
      <c r="T96" s="97">
        <v>13</v>
      </c>
      <c r="U96" s="97">
        <v>10</v>
      </c>
      <c r="V96" s="97">
        <v>18</v>
      </c>
      <c r="W96" s="97">
        <v>16</v>
      </c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9"/>
      <c r="IA96" s="9"/>
      <c r="IB96" s="9"/>
      <c r="IC96" s="9"/>
      <c r="ID96" s="9"/>
      <c r="IE96" s="9"/>
      <c r="IF96" s="9"/>
    </row>
    <row r="97" spans="1:240" ht="26">
      <c r="A97" s="7">
        <v>6</v>
      </c>
      <c r="B97" s="26" t="s">
        <v>100</v>
      </c>
      <c r="C97" s="7" t="s">
        <v>97</v>
      </c>
      <c r="D97" s="96">
        <f t="shared" si="27"/>
        <v>87</v>
      </c>
      <c r="E97" s="97">
        <v>3</v>
      </c>
      <c r="F97" s="97">
        <v>3</v>
      </c>
      <c r="G97" s="97">
        <v>4</v>
      </c>
      <c r="H97" s="97">
        <v>2</v>
      </c>
      <c r="I97" s="97">
        <v>3</v>
      </c>
      <c r="J97" s="97">
        <v>2</v>
      </c>
      <c r="K97" s="97">
        <v>8</v>
      </c>
      <c r="L97" s="97">
        <v>4</v>
      </c>
      <c r="M97" s="97">
        <v>4</v>
      </c>
      <c r="N97" s="97">
        <v>6</v>
      </c>
      <c r="O97" s="97">
        <v>6</v>
      </c>
      <c r="P97" s="97">
        <v>4</v>
      </c>
      <c r="Q97" s="97">
        <v>3</v>
      </c>
      <c r="R97" s="97">
        <v>7</v>
      </c>
      <c r="S97" s="97">
        <v>8</v>
      </c>
      <c r="T97" s="97">
        <v>5</v>
      </c>
      <c r="U97" s="97">
        <v>5</v>
      </c>
      <c r="V97" s="97">
        <v>5</v>
      </c>
      <c r="W97" s="97">
        <v>5</v>
      </c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9"/>
      <c r="GQ97" s="9"/>
      <c r="GR97" s="9"/>
      <c r="GS97" s="9"/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  <c r="HF97" s="9"/>
      <c r="HG97" s="9"/>
      <c r="HH97" s="9"/>
      <c r="HI97" s="9"/>
      <c r="HJ97" s="9"/>
      <c r="HK97" s="9"/>
      <c r="HL97" s="9"/>
      <c r="HM97" s="9"/>
      <c r="HN97" s="9"/>
      <c r="HO97" s="9"/>
      <c r="HP97" s="9"/>
      <c r="HQ97" s="9"/>
      <c r="HR97" s="9"/>
      <c r="HS97" s="9"/>
      <c r="HT97" s="9"/>
      <c r="HU97" s="9"/>
      <c r="HV97" s="9"/>
      <c r="HW97" s="9"/>
      <c r="HX97" s="9"/>
      <c r="HY97" s="9"/>
      <c r="HZ97" s="9"/>
      <c r="IA97" s="9"/>
      <c r="IB97" s="9"/>
      <c r="IC97" s="9"/>
      <c r="ID97" s="9"/>
      <c r="IE97" s="9"/>
      <c r="IF97" s="9"/>
    </row>
    <row r="98" spans="1:240">
      <c r="A98" s="28"/>
      <c r="B98" s="29"/>
      <c r="C98" s="27"/>
      <c r="D98" s="30"/>
      <c r="E98" s="76"/>
      <c r="F98" s="77"/>
      <c r="G98" s="78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  <c r="GP98" s="27"/>
      <c r="GQ98" s="27"/>
      <c r="GR98" s="27"/>
      <c r="GS98" s="27"/>
      <c r="GT98" s="27"/>
      <c r="GU98" s="27"/>
      <c r="GV98" s="27"/>
      <c r="GW98" s="27"/>
      <c r="GX98" s="27"/>
      <c r="GY98" s="27"/>
      <c r="GZ98" s="27"/>
      <c r="HA98" s="27"/>
      <c r="HB98" s="27"/>
      <c r="HC98" s="27"/>
      <c r="HD98" s="27"/>
      <c r="HE98" s="27"/>
      <c r="HF98" s="27"/>
      <c r="HG98" s="27"/>
      <c r="HH98" s="27"/>
      <c r="HI98" s="27"/>
      <c r="HJ98" s="27"/>
      <c r="HK98" s="27"/>
      <c r="HL98" s="27"/>
      <c r="HM98" s="27"/>
      <c r="HN98" s="27"/>
      <c r="HO98" s="27"/>
      <c r="HP98" s="27"/>
      <c r="HQ98" s="27"/>
      <c r="HR98" s="27"/>
      <c r="HS98" s="27"/>
      <c r="HT98" s="27"/>
      <c r="HU98" s="27"/>
      <c r="HV98" s="27"/>
      <c r="HW98" s="27"/>
      <c r="HX98" s="27"/>
      <c r="HY98" s="27"/>
      <c r="HZ98" s="27"/>
      <c r="IA98" s="27"/>
      <c r="IB98" s="27"/>
      <c r="IC98" s="27"/>
      <c r="ID98" s="27"/>
      <c r="IE98" s="27"/>
      <c r="IF98" s="27"/>
    </row>
    <row r="99" spans="1:240">
      <c r="A99" s="28"/>
      <c r="B99" s="29"/>
      <c r="C99" s="27"/>
      <c r="D99" s="30"/>
      <c r="E99" s="76"/>
      <c r="F99" s="77"/>
      <c r="G99" s="78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  <c r="GP99" s="27"/>
      <c r="GQ99" s="27"/>
      <c r="GR99" s="27"/>
      <c r="GS99" s="27"/>
      <c r="GT99" s="27"/>
      <c r="GU99" s="27"/>
      <c r="GV99" s="27"/>
      <c r="GW99" s="27"/>
      <c r="GX99" s="27"/>
      <c r="GY99" s="27"/>
      <c r="GZ99" s="27"/>
      <c r="HA99" s="27"/>
      <c r="HB99" s="27"/>
      <c r="HC99" s="27"/>
      <c r="HD99" s="27"/>
      <c r="HE99" s="27"/>
      <c r="HF99" s="27"/>
      <c r="HG99" s="27"/>
      <c r="HH99" s="27"/>
      <c r="HI99" s="27"/>
      <c r="HJ99" s="27"/>
      <c r="HK99" s="27"/>
      <c r="HL99" s="27"/>
      <c r="HM99" s="27"/>
      <c r="HN99" s="27"/>
      <c r="HO99" s="27"/>
      <c r="HP99" s="27"/>
      <c r="HQ99" s="27"/>
      <c r="HR99" s="27"/>
      <c r="HS99" s="27"/>
      <c r="HT99" s="27"/>
      <c r="HU99" s="27"/>
      <c r="HV99" s="27"/>
      <c r="HW99" s="27"/>
      <c r="HX99" s="27"/>
      <c r="HY99" s="27"/>
      <c r="HZ99" s="27"/>
      <c r="IA99" s="27"/>
      <c r="IB99" s="27"/>
      <c r="IC99" s="27"/>
      <c r="ID99" s="27"/>
      <c r="IE99" s="27"/>
      <c r="IF99" s="27"/>
    </row>
    <row r="100" spans="1:240">
      <c r="A100" s="3"/>
      <c r="D100" s="31"/>
    </row>
    <row r="101" spans="1:240">
      <c r="A101" s="3"/>
      <c r="D101" s="32"/>
    </row>
    <row r="102" spans="1:240">
      <c r="A102" s="3"/>
    </row>
  </sheetData>
  <mergeCells count="7">
    <mergeCell ref="A2:W2"/>
    <mergeCell ref="A3:W3"/>
    <mergeCell ref="E5:W5"/>
    <mergeCell ref="D5:D6"/>
    <mergeCell ref="C5:C6"/>
    <mergeCell ref="B5:B6"/>
    <mergeCell ref="A5:A6"/>
  </mergeCells>
  <pageMargins left="0.17" right="0.43307086614173229" top="0.24" bottom="0.23" header="0.31496062992125984" footer="0.31496062992125984"/>
  <pageSetup paperSize="9" fitToWidth="0" orientation="landscape" r:id="rId1"/>
  <headerFooter>
    <oddFooter>Page &amp;P&amp;R&amp;A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GIÁO DỤC</vt:lpstr>
      <vt:lpstr>'GIÁO DỤC'!Print_Area</vt:lpstr>
      <vt:lpstr>'GIÁO DỤC'!Print_Titles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ins14-5406</cp:lastModifiedBy>
  <cp:lastPrinted>2022-02-15T01:52:21Z</cp:lastPrinted>
  <dcterms:created xsi:type="dcterms:W3CDTF">2022-01-21T10:05:04Z</dcterms:created>
  <dcterms:modified xsi:type="dcterms:W3CDTF">2022-04-08T01:23:44Z</dcterms:modified>
</cp:coreProperties>
</file>