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280" windowHeight="8700" activeTab="0"/>
  </bookViews>
  <sheets>
    <sheet name=" cập nhập mới T11" sheetId="1" r:id="rId1"/>
  </sheets>
  <definedNames>
    <definedName name="_xlnm.Print_Titles" localSheetId="0">' cập nhập mới T11'!$4:$7</definedName>
  </definedNames>
  <calcPr fullCalcOnLoad="1"/>
</workbook>
</file>

<file path=xl/sharedStrings.xml><?xml version="1.0" encoding="utf-8"?>
<sst xmlns="http://schemas.openxmlformats.org/spreadsheetml/2006/main" count="1199" uniqueCount="205">
  <si>
    <t>Nội dung tiêu chí</t>
  </si>
  <si>
    <t>Chỉ tiêu chung của tỉnh</t>
  </si>
  <si>
    <t>I. QUY HOẠCH</t>
  </si>
  <si>
    <t>Quy hoạch</t>
  </si>
  <si>
    <t>1.1. Có quy hoạch chung xây dựng xã[1] được phê duyệt và được công bố công khai đúng thời hạn</t>
  </si>
  <si>
    <t>Đạt</t>
  </si>
  <si>
    <t>1.2. Ban hành quy định quản lý quy hoạch chung xây dựng xã và tổ chức thực hiện theo quy hoạch</t>
  </si>
  <si>
    <t>II. HẠ TẦNG KINH TẾ - XÃ HỘI</t>
  </si>
  <si>
    <t>Giao thông</t>
  </si>
  <si>
    <t>2.3. Đường ngõ, xóm sạch và không lầy lội vào mùa mưa</t>
  </si>
  <si>
    <t>2.4. Đường trục chính nội đồng đảm bảo vận chuyển hàng hóa thuận tiện quanh năm</t>
  </si>
  <si>
    <t>Thủy lợi</t>
  </si>
  <si>
    <t>3.2. Đảm bảo đủ điều kiện đáp ứng yêu cầu dân sinh và theo quy định về phòng chống thiên tai tại chỗ</t>
  </si>
  <si>
    <t>Điện</t>
  </si>
  <si>
    <t>4.1. Hệ thống điện đạt chuẩn</t>
  </si>
  <si>
    <t>4.2. Tỷ lệ hộ sử dụng điện thường xuyên, an toàn từ các nguồn</t>
  </si>
  <si>
    <t>≥95%</t>
  </si>
  <si>
    <t>Trường học</t>
  </si>
  <si>
    <t>≥70%</t>
  </si>
  <si>
    <t>6.1. Xã có nhà văn hóa hoặc hội trường đa năng và sân thể thao phục vụ sinh hoạt văn hóa, thể thao của toàn xã</t>
  </si>
  <si>
    <t>6.2. Xã có điểm vui chơi, giải trí và thể thao cho trẻ em và người cao tuổi theo quy định[2]</t>
  </si>
  <si>
    <t>Cơ sở hạ tầng thương mại nông thôn</t>
  </si>
  <si>
    <t>Thông tin và Truyền thông</t>
  </si>
  <si>
    <t>8.1. Xã có điểm phục vụ bưu chính</t>
  </si>
  <si>
    <t>8.2. Xã có dịch vụ viễn thông, internet</t>
  </si>
  <si>
    <t>8.4. Xã có ứng dụng công nghệ thông tin trong công tác quản lý, điều hành</t>
  </si>
  <si>
    <t>Nhà ở dân cư</t>
  </si>
  <si>
    <t>9.1. Nhà tạm, dột nát</t>
  </si>
  <si>
    <t>9.2. Tỷ lệ hộ có nhà ở đạt tiêu chuẩn theo quy định</t>
  </si>
  <si>
    <t>≥75%</t>
  </si>
  <si>
    <t>III. KINH TẾ VÀ TỔ CHỨC SẢN XUẤT</t>
  </si>
  <si>
    <t>Thu nhập</t>
  </si>
  <si>
    <t>≥36</t>
  </si>
  <si>
    <t>Hộ nghèo</t>
  </si>
  <si>
    <t>≤12%</t>
  </si>
  <si>
    <t>Lao động có việc làm</t>
  </si>
  <si>
    <t>Tỷ lệ người có việc làm trên dân số trong độ tuổi lao động có khả năng tham gia lao động</t>
  </si>
  <si>
    <t>≥90%</t>
  </si>
  <si>
    <t>Tổ chức sản xuất</t>
  </si>
  <si>
    <t>13.1. Xã có hợp tác xã hoạt động theo đúng quy định của Luật Hợp tác xã năm 2012</t>
  </si>
  <si>
    <t>13.2. Xã có mô hình liên kết sản xuất gắn với tiêu thụ nông sản chủ lực đảm bảo bền vững</t>
  </si>
  <si>
    <t>IV. VĂN HÓA - XÃ HỘI - MÔI TRƯỜNG</t>
  </si>
  <si>
    <t>Giáo dục và Đào tạo</t>
  </si>
  <si>
    <t>14.2. Tỷ lệ học sinh tốt nghiệp trung học cơ sở được tiếp tục học trung học (phổ thông, bổ túc, trung cấp)</t>
  </si>
  <si>
    <t>14.3. Tỷ lệ lao động có việc làm qua đào tạo</t>
  </si>
  <si>
    <t>≥25%</t>
  </si>
  <si>
    <t>Y tế</t>
  </si>
  <si>
    <t>15.1. Tỷ lệ người dân tham gia bảo hiểm y tế</t>
  </si>
  <si>
    <t>15.2. Xã đạt tiêu chí quốc gia về y tế</t>
  </si>
  <si>
    <t>15.3. Tỷ lệ trẻ em dưới 5 tuổi bị suy dinh dưỡng thể thấp còi (chiều cao theo tuổi)</t>
  </si>
  <si>
    <t>≤26,7%</t>
  </si>
  <si>
    <t>Văn hóa</t>
  </si>
  <si>
    <t>(≥50% nước sạch)</t>
  </si>
  <si>
    <t>17.2. Tỷ lệ cơ sở sản xuất - kinh doanh, nuôi trồng thủy sản, làng nghề đảm bảo quy định về bảo vệ môi trường</t>
  </si>
  <si>
    <t>17.3. Xây dựng cảnh quan, môi trường xanh - sạch - đẹp, an toàn</t>
  </si>
  <si>
    <t>17.5. Chất thải rắn trên địa bàn và nước thải khu dân cư tập trung, cơ sở sản xuất - kinh doanh được thu gom, xử lý theo quy định</t>
  </si>
  <si>
    <t>17.6. Tỷ lệ hộ có nhà tiêu, nhà tắm, bể chứa nước sinh hoạt hợp vệ sinh và đảm bảo 3 sạch[3]</t>
  </si>
  <si>
    <t>≥60%</t>
  </si>
  <si>
    <t>17.8. Tỷ lệ hộ gia đình và cơ sở sản xuất, kinh doanh thực phẩm tuân thủ các quy định về đảm bảo ATTP;</t>
  </si>
  <si>
    <t>V. HỆ THỐNG CHÍNH TRỊ</t>
  </si>
  <si>
    <t>Hệ thống chính trị và tiếp cận pháp luật</t>
  </si>
  <si>
    <t>18.1. Cán bộ, công chức xã đạt chuẩn</t>
  </si>
  <si>
    <t>18.2. Có đủ các tổ chức trong hệ thống chính trị cơ sở theo quy định</t>
  </si>
  <si>
    <t>18.3. Đảng bộ, chính quyền xã đạt tiêu chuẩn "trong sạch, vững mạnh"</t>
  </si>
  <si>
    <t>18.4. Tổ chức chính trị - xã hội của xã đạt loại khá trở lên</t>
  </si>
  <si>
    <t>18.5. Xã đạt chuẩn tiếp cận pháp luật theo quy định</t>
  </si>
  <si>
    <t>18.6. Đảm bảo bình đẳng giới và phòng chống bạo lực gia đình; bảo vệ và hỗ trợ những người dễ bị tổn thương trong các lĩnh vực của gia đình và đời sống xã hội</t>
  </si>
  <si>
    <t>Quốc phòng và An ninh</t>
  </si>
  <si>
    <t>19.1. Xây dựng lực lượng dân quân “vững mạnh, rộng khắp” và hoàn thành các chỉ tiêu quốc phòng</t>
  </si>
  <si>
    <t>19.2. Xã đạt chuẩn an toàn về an ninh, trật tự xã hội và đảm bảo bình yên: không có khiếu kiện đông người kéo dài; không để xảy ra trọng án; tội phạm và tệ nạn xã hội (ma túy, trộm cắp, cờ bạc, nghiện hút) được kiềm chế, giảm liên tục so với các năm trước</t>
  </si>
  <si>
    <t>Số TT</t>
  </si>
  <si>
    <t>2.1. Tỷ lệ đường xã và đường từ trung tâm xã đến đường huyện được nhựa hóa hoặc bê tông hóa, đảm bảo ô tô đi lại thuận tiện quanh năm</t>
  </si>
  <si>
    <t>- Đảm bảo chỗ ngồi tối thiểu theo quy định vùng.</t>
  </si>
  <si>
    <t>- Có cán bộ quản lý nhà văn hóa.</t>
  </si>
  <si>
    <t>4 phòng</t>
  </si>
  <si>
    <t>3 phòng</t>
  </si>
  <si>
    <t>150 chỗ ngồi</t>
  </si>
  <si>
    <t>100 chỗ ngồi</t>
  </si>
  <si>
    <t>- Diện tích điểm vui chơi, giải trí và thể thao.</t>
  </si>
  <si>
    <t xml:space="preserve"> - Chợ phải Có trong quy hoạch được cấp Có thẩm quyền phê duyệt.</t>
  </si>
  <si>
    <t>- Nhà chợ chính phải bảo đảm kiên cố hoặc bán kiên cố.</t>
  </si>
  <si>
    <t>- Các hạng mục phụ trợ và kỹ thuật công trình đảm bảo theo quy định.</t>
  </si>
  <si>
    <t>- Điều hành quản lý chợ đảm bảo theo quy định</t>
  </si>
  <si>
    <t>≥85%</t>
  </si>
  <si>
    <t>Tên tiêu chí</t>
  </si>
  <si>
    <t>[2] Điểm vui chơi, giải trí và thể thao cho trẻ em của xã phải đảm bảo điều kiện và có nội dung hoạt động chống đuối nước cho trẻ em.</t>
  </si>
  <si>
    <t>[3] Đảm bảo 3 sạch, gồm: Sạch nhà, sạch bếp, sạch ngõ (theo nội dung cuộc vận động “Xây dựng gia đình 5 không, 3 sạch” do Trung ương Hội Liên hiệp Phụ nữ Việt Nam phát động).</t>
  </si>
  <si>
    <t>Xã 135 [4]</t>
  </si>
  <si>
    <t>Chỉ tiêu theo vùng</t>
  </si>
  <si>
    <t>Xã còn lại</t>
  </si>
  <si>
    <t>≥80%</t>
  </si>
  <si>
    <t>Tỷ lệ trường học các cấp: mầm non, tiểu học, trung học cơ sở có cơ sở vật chất và thiết bị dạy học đạt chuẩn quốc gia</t>
  </si>
  <si>
    <t>14.1. Phổ cập giáo dục mầm non cho trẻ 5 tuổi, xóa mù chữ mức độ 2, phổ cập giáo dục tiểu học mức độ 2; phổ cập giáo dục trung học cơ sở mức độ 2</t>
  </si>
  <si>
    <t xml:space="preserve"> - Đảm bảo các trang thiết bị hoạt động vui chơi, giải trí, thể dục thể thao cho trẻ em và người cao tuổi</t>
  </si>
  <si>
    <t>1. Xã có chợ nông thôn hoặc nơi mua bán, trao đổi hàng hóa đáp ứng chỉ tiêu sau:</t>
  </si>
  <si>
    <t>2. Có siêu thị mini hoặc cửa hàng tiện lợi hoặc cửa hàng kinh doanh tổng hợp đạt chuẩn</t>
  </si>
  <si>
    <t>II. Đối với xã chưa có hoặc không có cơ sở hạ tầng thương mại nông thôn:</t>
  </si>
  <si>
    <t>-</t>
  </si>
  <si>
    <t>6.1.2. Khu thể thao (chưa tính sân vận động) đạt chỉ tiêu theo vùng [5]</t>
  </si>
  <si>
    <t>[5] Đối với các xã đã đạt nội dung 6.1.2 Khu thể thao (chưa tính sân vận động) xem như đã đạt nội dung 6.2 xã có điểm vui chơi cho trẻ em và người cao tuổi.</t>
  </si>
  <si>
    <t>2.2. Tỷ lệ đường trục thôn, bản và đường liên thôn, bản ít nhất được cứng hóa, đảm bảo ô tô đi lại thuận tiện quanh năm</t>
  </si>
  <si>
    <t>≥40%</t>
  </si>
  <si>
    <t>Không</t>
  </si>
  <si>
    <t>Tỷ lệ thôn, bản đạt tiêu chuẩn văn hóa theo quy định</t>
  </si>
  <si>
    <t>≥300m2</t>
  </si>
  <si>
    <t xml:space="preserve"> Đạt 80%</t>
  </si>
  <si>
    <t>≥1200m2</t>
  </si>
  <si>
    <t xml:space="preserve">≥1200m2 </t>
  </si>
  <si>
    <t>≥500m2</t>
  </si>
  <si>
    <t xml:space="preserve"> - Về diện tích, mặt bằng chợ: có mặt bằng chợ phù hợp với quy mô hoạt động chợ (bố trí đủ diện tích cho các hộ kinh doanh cố định, không cố định và các dịch vụ tối thiểu tại chợ; diện tích tối thiểu cho một điểm kinh doanh trong chợ là 3m2 )</t>
  </si>
  <si>
    <t>3.1. Tỷ lệ đất sản xuất nông nghiệp được tưới và tiêu chủ động</t>
  </si>
  <si>
    <t>3.1.1. Tỷ lệ diện tích đất sản xuất lúa 2 vụ được tưới và tiêu nước chủ động đạt tỷ lệ</t>
  </si>
  <si>
    <t>6.1.1. Xã có nhà văn hóa hoặc hội trường đa năng đảm bảo đạt chuẩn theo quy định của khu vực</t>
  </si>
  <si>
    <t>17.7. Tỷ lệ hộ chăn nuôi có chuồng trại chăn nuôi đảm bảo VSMT</t>
  </si>
  <si>
    <t>17.1. Tỷ lệ hộ được sử dụng nước sinh hoạt hợp vệ sinh và nước sạch theo quy định</t>
  </si>
  <si>
    <t>6.3. Tỷ lệ thôn, bản và liên thôn bản có nhà văn hóa hoặc nơi sinh hoạt văn hóa, thể thao phục vụ cộng đồng</t>
  </si>
  <si>
    <t>- Có diện tích đất quy hoạch.</t>
  </si>
  <si>
    <t>- Có đủ phòng chức năng theo quy định (phòng hành chính; đọc sách, báo, thư viện; thông tin truyền thanh; câu lạc bộ; hoặc tập các môn thể thao đơn giản)</t>
  </si>
  <si>
    <t>- Đảm bảo trang thiết bị hoạt động (bàn, ghế, giá, tủ, trang bị âm thanh, ánh sáng, thông gió, đài truyền thanh; dụng cụ thể dục thể thao đảm bảo theo công trình TDTT và các môn thể thao của từng xã)</t>
  </si>
  <si>
    <t>Năm 2017 (triệu đồng/người)</t>
  </si>
  <si>
    <t>Năm 2018 (triệu đồng/người)</t>
  </si>
  <si>
    <t>Năm 2019 (triệu đồng/người)</t>
  </si>
  <si>
    <t>[6] Cứng hóa: Là mặt đường được trải cấp phối có lu lèn bằng đất đồi lựa chọn, đá dăm, đá thải, gạch vỡ, gạch xỉ hoặc đường lát bằng gạch, đá xẻ, trải nhựa, trải bê tông.</t>
  </si>
  <si>
    <t>3.1.3. Tỷ lệ đất nương, đất bãi phải có bờ hoặc thành ruộng cạn đạt tỷ lệ</t>
  </si>
  <si>
    <t>3.1.2. Tỷ lệ diện tích đất sản xuất lúa 1 vụ được tưới chủ động đạt tỷ lệ</t>
  </si>
  <si>
    <t>17.4. Mai táng phù hợp với quy định và theo quy hoạch được cấp có thẩm quyền phê duyệt, phù hợp với điều kiện thực tế và đặc điểm văn hóa từng dân tộc.</t>
  </si>
  <si>
    <t>Thu nhập bình quân đầu người khu vực nông thôn (triệu đồng/người/năm):</t>
  </si>
  <si>
    <t>Năm 2020 (triệu đồng/người)</t>
  </si>
  <si>
    <t>≥26</t>
  </si>
  <si>
    <t>≥30</t>
  </si>
  <si>
    <t>≥33</t>
  </si>
  <si>
    <t>Đối với các địa phương gặp khó khăn trong việc bố trí diện tích đất và huy động các nguồn lực để xây dựng mới trung tâm văn hóa - thể thao xã, nhà văn hóa - khu thể thao thôn thì tạm thời sử dụng các cơ sở vật chất hiện có như hội trường, trung tâm học tập cộng đồng, đình làng, nhà văn hóa liên thôn, bản để sinh hoạt văn hóa vẫn được tính đạt tiêu chí về xây dựng cơ sở vật chất văn hóa.</t>
  </si>
  <si>
    <t>≥50%</t>
  </si>
  <si>
    <t xml:space="preserve"> - Tỷ lệ đường trục thôn, bản và đường liên thôn, bản đảm bảo ô tô đi lại thuận tiện quanh năm</t>
  </si>
  <si>
    <t xml:space="preserve"> - Tỷ lệ đường trục thôn, bản và đường liên thôn, bản được cứng hóa</t>
  </si>
  <si>
    <t>I. Đối với các xã xây dựng mới Cơ sở vật chất văn hóa</t>
  </si>
  <si>
    <t>II.Đối với các xã sử dụng cơ sở vật chất văn hóa hiện có</t>
  </si>
  <si>
    <t xml:space="preserve"> Xã đạt tiêu chí cơ sở vật chất văn hóa khi đáp ứng một trong các yêu cầu sau:</t>
  </si>
  <si>
    <t>I. Đối với xã có cơ sở hạ tầng thương mại nông thôn, xã đạt tiêu chí cơ sở hạ tâng thương mại nông thôn khi đáp ứng một trong các yêu cầu sau:</t>
  </si>
  <si>
    <t>125 chỗ ngồi</t>
  </si>
  <si>
    <t>3 - 4 phòng</t>
  </si>
  <si>
    <t>8.3. Xã có đài truyền thanh và đạt tỷ lệ hệ thống loa đến các thôn</t>
  </si>
  <si>
    <t xml:space="preserve"> ≥80%</t>
  </si>
  <si>
    <t xml:space="preserve">Cơ sở vật chất văn hóa </t>
  </si>
  <si>
    <t>Tổng tiêu chí đạt được</t>
  </si>
  <si>
    <t>[4] Theo Quyết định số: 900/QĐ-TTg ngày 20/6/2017 của Thủ tướng Chính Phủ V/v phê duyệt danh sách xã đặc biệt khó khăn, xã biên giới, xã an toàn khu vào diện đầu tư của Chương trình 135 giai đoạn 2017-2020.</t>
  </si>
  <si>
    <t>Chiềng Đông (135)</t>
  </si>
  <si>
    <t>Nà Sáy (135)</t>
  </si>
  <si>
    <t>Mường Khong (135)</t>
  </si>
  <si>
    <t>Mường Thín (135)</t>
  </si>
  <si>
    <t>Quài Tở (135)</t>
  </si>
  <si>
    <t>Tênh Phông (135)</t>
  </si>
  <si>
    <t>Quài Cang (135)</t>
  </si>
  <si>
    <t>Quài Nưa (135)</t>
  </si>
  <si>
    <t>Rạng Đông (135)</t>
  </si>
  <si>
    <t>Phình Sáng (135)</t>
  </si>
  <si>
    <t>Ta Ma (135)</t>
  </si>
  <si>
    <t>Mùn Chung (135)</t>
  </si>
  <si>
    <t>Nà Tòng (135)</t>
  </si>
  <si>
    <t>Mường Mùn (135)</t>
  </si>
  <si>
    <t>Pú Xi (135)</t>
  </si>
  <si>
    <t>[1] Quy hoạch chung xây dựng xã phải đảm bảo thực hiện tái cơ cấu ngành nông nghiệp gắn với ứng phó với biến đổi khí hậu, quá trình đô thị hóa của các xã ven đô và đảm bảo tiêu chí môi trường nông thôn.</t>
  </si>
  <si>
    <t>Đơn vị</t>
  </si>
  <si>
    <t>Đánh giá tiêu chí</t>
  </si>
  <si>
    <t>Pú Nhung (135)</t>
  </si>
  <si>
    <t>Tỏa Tình (135)</t>
  </si>
  <si>
    <t>Chiềng Sinh (135)</t>
  </si>
  <si>
    <t>Chưa Đạt</t>
  </si>
  <si>
    <t>Chưa đạt</t>
  </si>
  <si>
    <t>1</t>
  </si>
  <si>
    <t>100%</t>
  </si>
  <si>
    <t xml:space="preserve"> Đạt</t>
  </si>
  <si>
    <t xml:space="preserve">Đạt </t>
  </si>
  <si>
    <t>đạt</t>
  </si>
  <si>
    <t>chưa đạt</t>
  </si>
  <si>
    <t>4000m2</t>
  </si>
  <si>
    <t>978m2</t>
  </si>
  <si>
    <t>0</t>
  </si>
  <si>
    <t>90%</t>
  </si>
  <si>
    <t>≥ 300 m2</t>
  </si>
  <si>
    <t>98,7%</t>
  </si>
  <si>
    <t>≥300 m2</t>
  </si>
  <si>
    <t>Tỷ lệ hộ nghèo đa chiều (Dự ước)</t>
  </si>
  <si>
    <t xml:space="preserve">BIỂU TỔNG HỢP TIÊU CHÍ XÂY DỰNG NÔNG THÔN MỚI  NĂM 2020 HUYỆN TUẦN GIÁO </t>
  </si>
  <si>
    <t>800m2</t>
  </si>
  <si>
    <t xml:space="preserve"> Tổng hợp sau</t>
  </si>
  <si>
    <t xml:space="preserve">                                                                                                                                                                          Môi trường và an toàn thực phẩm</t>
  </si>
  <si>
    <t xml:space="preserve"> Chưa Đạt</t>
  </si>
  <si>
    <t>40%</t>
  </si>
  <si>
    <t>14%</t>
  </si>
  <si>
    <t>83,3%</t>
  </si>
  <si>
    <t>28,5%</t>
  </si>
  <si>
    <t>75%</t>
  </si>
  <si>
    <t>84%</t>
  </si>
  <si>
    <t>76,9%</t>
  </si>
  <si>
    <t>71,4%</t>
  </si>
  <si>
    <t>66,7%</t>
  </si>
  <si>
    <t>88,9%</t>
  </si>
  <si>
    <t>30%</t>
  </si>
  <si>
    <t xml:space="preserve"> đạt</t>
  </si>
  <si>
    <t>Phụ biểu 02</t>
  </si>
  <si>
    <r>
      <t xml:space="preserve">2.1. Siêu thị mini đạt chuẩn. </t>
    </r>
    <r>
      <rPr>
        <i/>
        <sz val="8"/>
        <rFont val="Times New Roman"/>
        <family val="1"/>
      </rPr>
      <t>Có diện tích kinh doanh từ 200m</t>
    </r>
    <r>
      <rPr>
        <i/>
        <vertAlign val="superscript"/>
        <sz val="8"/>
        <rFont val="Times New Roman"/>
        <family val="1"/>
      </rPr>
      <t>2</t>
    </r>
    <r>
      <rPr>
        <i/>
        <sz val="8"/>
        <rFont val="Times New Roman"/>
        <family val="1"/>
      </rPr>
      <t xml:space="preserve"> và có bãi để xe với quy mô phù hợp; danh mục hàng hóa kinh doanh từ 500 tên hàng trở lên</t>
    </r>
  </si>
  <si>
    <r>
      <t xml:space="preserve">2.2. Cửa hàng tiện lợi hoặc cửa hàng kinh doanh tổng hợp.  </t>
    </r>
    <r>
      <rPr>
        <i/>
        <sz val="8"/>
        <rFont val="Times New Roman"/>
        <family val="1"/>
      </rPr>
      <t>Có diện tích kinh doanh tối thiểu từ 50m</t>
    </r>
    <r>
      <rPr>
        <i/>
        <vertAlign val="superscript"/>
        <sz val="8"/>
        <rFont val="Times New Roman"/>
        <family val="1"/>
      </rPr>
      <t>2</t>
    </r>
    <r>
      <rPr>
        <i/>
        <sz val="8"/>
        <rFont val="Times New Roman"/>
        <family val="1"/>
      </rPr>
      <t xml:space="preserve"> trở lên và có nơi để xe với quy mô phù hợp; danh mục hàng hóa kinh doanh từ 200 tên hàng trở lên</t>
    </r>
  </si>
  <si>
    <r>
      <t>Xã có quy hoạch cơ sở hạ tầng thương mại nông thôn nhưng do nhu cầu thực tế chưa cần đầu tư xây dựng hoặc xã không có trong quy hoạch cơ sở hạ tầng thương mại nông thôn thì sẽ</t>
    </r>
    <r>
      <rPr>
        <sz val="8"/>
        <rFont val="Times New Roman"/>
        <family val="1"/>
      </rPr>
      <t xml:space="preserve"> không xem xét Tiêu chí cơ sở hạ tầng thương mại nông thôn. Việc xem xét công nhận xã đạt chuẩn nông thôn mới được thực hiện trên cơ sở xem xét, đánh giá các tiêu chí còn lại trong Bộ tiêu chí về xã nông thôn mới.</t>
    </r>
  </si>
  <si>
    <r>
      <t xml:space="preserve">   </t>
    </r>
    <r>
      <rPr>
        <b/>
        <sz val="8"/>
        <rFont val="Times New Roman"/>
        <family val="1"/>
      </rPr>
      <t>Ghi chú:</t>
    </r>
    <r>
      <rPr>
        <sz val="8"/>
        <rFont val="Times New Roman"/>
        <family val="1"/>
      </rPr>
      <t xml:space="preserve">  - Chỉ tiêu đạt đánh số (1), chỉ tiêu chưa đạt đánh số (0) ghi rõ tỷ lệ %, lý do chưa đạt.</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</si>
</sst>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0.000%"/>
    <numFmt numFmtId="179" formatCode="0.0000%"/>
    <numFmt numFmtId="180" formatCode="0.00000%"/>
    <numFmt numFmtId="181" formatCode="0.000000%"/>
    <numFmt numFmtId="182" formatCode="0.0000000%"/>
    <numFmt numFmtId="183" formatCode="0.00000000%"/>
    <numFmt numFmtId="184" formatCode="0.000000000%"/>
    <numFmt numFmtId="185" formatCode="0.0000000000%"/>
    <numFmt numFmtId="186" formatCode="0.00000000000%"/>
    <numFmt numFmtId="187" formatCode="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0.0"/>
  </numFmts>
  <fonts count="51">
    <font>
      <sz val="12"/>
      <name val="Times New Roman"/>
      <family val="0"/>
    </font>
    <font>
      <u val="single"/>
      <sz val="12"/>
      <color indexed="12"/>
      <name val="Times New Roman"/>
      <family val="1"/>
    </font>
    <font>
      <u val="single"/>
      <sz val="12"/>
      <color indexed="36"/>
      <name val="Times New Roman"/>
      <family val="1"/>
    </font>
    <font>
      <b/>
      <sz val="8"/>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8"/>
      <name val="Times New Roman"/>
      <family val="1"/>
    </font>
    <font>
      <b/>
      <sz val="10"/>
      <name val="Times New Roman"/>
      <family val="1"/>
    </font>
    <font>
      <i/>
      <sz val="12"/>
      <name val="Times New Roman"/>
      <family val="1"/>
    </font>
    <font>
      <b/>
      <sz val="7"/>
      <name val="Times New Roman"/>
      <family val="1"/>
    </font>
    <font>
      <sz val="7"/>
      <name val="Times New Roman"/>
      <family val="1"/>
    </font>
    <font>
      <i/>
      <sz val="8"/>
      <name val="Times New Roman"/>
      <family val="1"/>
    </font>
    <font>
      <b/>
      <sz val="12"/>
      <name val="Times New Roman"/>
      <family val="1"/>
    </font>
    <font>
      <b/>
      <u val="single"/>
      <sz val="8"/>
      <name val="Times New Roman"/>
      <family val="1"/>
    </font>
    <font>
      <sz val="6"/>
      <name val="Times New Roman"/>
      <family val="1"/>
    </font>
    <font>
      <i/>
      <vertAlign val="superscript"/>
      <sz val="8"/>
      <name val="Times New Roman"/>
      <family val="1"/>
    </font>
    <font>
      <u val="single"/>
      <sz val="8"/>
      <name val="Times New Roman"/>
      <family val="1"/>
    </font>
    <font>
      <u val="single"/>
      <sz val="6"/>
      <name val="Times New Roman"/>
      <family val="1"/>
    </font>
    <font>
      <u val="single"/>
      <sz val="10"/>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27" borderId="2" applyNumberFormat="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9">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21" fillId="0" borderId="0" xfId="0" applyFont="1" applyFill="1" applyAlignment="1">
      <alignment/>
    </xf>
    <xf numFmtId="0" fontId="22" fillId="0" borderId="0" xfId="0" applyFont="1" applyFill="1" applyAlignment="1">
      <alignment horizontal="center"/>
    </xf>
    <xf numFmtId="0" fontId="22" fillId="0" borderId="0" xfId="0" applyFont="1" applyFill="1" applyAlignment="1">
      <alignment horizontal="center"/>
    </xf>
    <xf numFmtId="0" fontId="23" fillId="0" borderId="10" xfId="0" applyFont="1" applyFill="1" applyBorder="1" applyAlignment="1">
      <alignment horizontal="center"/>
    </xf>
    <xf numFmtId="0" fontId="23" fillId="0" borderId="0" xfId="0" applyFont="1" applyFill="1" applyBorder="1" applyAlignment="1">
      <alignment horizontal="center"/>
    </xf>
    <xf numFmtId="0" fontId="3" fillId="0" borderId="11"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top" wrapText="1"/>
    </xf>
    <xf numFmtId="0" fontId="25" fillId="0" borderId="15"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6" fillId="0" borderId="11" xfId="0" applyFont="1" applyFill="1" applyBorder="1" applyAlignment="1">
      <alignment horizontal="center" wrapText="1"/>
    </xf>
    <xf numFmtId="0" fontId="26" fillId="0" borderId="11" xfId="0" applyFont="1" applyFill="1" applyBorder="1" applyAlignment="1">
      <alignment horizontal="center" wrapText="1"/>
    </xf>
    <xf numFmtId="0" fontId="26" fillId="0" borderId="0" xfId="0" applyFont="1" applyFill="1" applyBorder="1" applyAlignment="1">
      <alignment horizontal="center" wrapText="1"/>
    </xf>
    <xf numFmtId="0" fontId="26" fillId="0" borderId="0" xfId="0" applyFont="1" applyFill="1" applyAlignment="1">
      <alignment/>
    </xf>
    <xf numFmtId="0" fontId="27" fillId="0" borderId="11" xfId="0" applyFont="1" applyFill="1" applyBorder="1" applyAlignment="1">
      <alignment horizontal="center" wrapText="1"/>
    </xf>
    <xf numFmtId="0" fontId="27" fillId="0" borderId="11" xfId="0" applyFont="1" applyFill="1" applyBorder="1" applyAlignment="1">
      <alignment horizontal="center" wrapText="1"/>
    </xf>
    <xf numFmtId="1" fontId="3" fillId="0" borderId="11" xfId="0" applyNumberFormat="1" applyFont="1" applyFill="1" applyBorder="1" applyAlignment="1">
      <alignment horizontal="center" wrapText="1"/>
    </xf>
    <xf numFmtId="0" fontId="3" fillId="0" borderId="11" xfId="0" applyNumberFormat="1" applyFont="1" applyFill="1" applyBorder="1" applyAlignment="1">
      <alignment horizontal="center" wrapText="1"/>
    </xf>
    <xf numFmtId="1" fontId="28" fillId="0" borderId="11" xfId="0" applyNumberFormat="1" applyFont="1" applyFill="1" applyBorder="1" applyAlignment="1">
      <alignment horizontal="center" wrapText="1"/>
    </xf>
    <xf numFmtId="1" fontId="3" fillId="0" borderId="0" xfId="0" applyNumberFormat="1" applyFont="1" applyFill="1" applyBorder="1" applyAlignment="1">
      <alignment horizontal="center" wrapText="1"/>
    </xf>
    <xf numFmtId="1" fontId="0" fillId="0" borderId="0" xfId="0" applyNumberFormat="1" applyFont="1" applyFill="1" applyAlignment="1">
      <alignment/>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0" xfId="0" applyFont="1" applyFill="1" applyBorder="1" applyAlignment="1">
      <alignment horizontal="center" vertical="top" wrapText="1"/>
    </xf>
    <xf numFmtId="0" fontId="21" fillId="0" borderId="15"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justify" vertical="top" wrapText="1"/>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1" fillId="0" borderId="11" xfId="0" applyFont="1" applyFill="1" applyBorder="1" applyAlignment="1">
      <alignment horizontal="left" vertical="top" wrapText="1"/>
    </xf>
    <xf numFmtId="9" fontId="29" fillId="0" borderId="11" xfId="0" applyNumberFormat="1" applyFont="1" applyFill="1" applyBorder="1" applyAlignment="1">
      <alignment horizontal="center" vertical="center" wrapText="1"/>
    </xf>
    <xf numFmtId="9" fontId="21" fillId="0" borderId="11" xfId="61" applyFont="1" applyFill="1" applyBorder="1" applyAlignment="1">
      <alignment horizontal="center" vertical="center" wrapText="1"/>
    </xf>
    <xf numFmtId="9" fontId="21" fillId="0" borderId="11" xfId="0" applyNumberFormat="1" applyFont="1" applyFill="1" applyBorder="1" applyAlignment="1">
      <alignment horizontal="center" vertical="center" wrapText="1"/>
    </xf>
    <xf numFmtId="9" fontId="21" fillId="0" borderId="11" xfId="58" applyNumberFormat="1" applyFont="1" applyFill="1" applyBorder="1" applyAlignment="1">
      <alignment horizontal="center" vertical="center" wrapText="1"/>
      <protection/>
    </xf>
    <xf numFmtId="9" fontId="29" fillId="0" borderId="11" xfId="61" applyFont="1" applyFill="1" applyBorder="1" applyAlignment="1">
      <alignment horizontal="center" vertical="center" wrapText="1"/>
    </xf>
    <xf numFmtId="9" fontId="29" fillId="0" borderId="11" xfId="62" applyFont="1" applyFill="1" applyBorder="1" applyAlignment="1">
      <alignment horizontal="center" vertical="center" wrapText="1"/>
    </xf>
    <xf numFmtId="9" fontId="21" fillId="0" borderId="11" xfId="62" applyFont="1" applyFill="1" applyBorder="1" applyAlignment="1">
      <alignment horizontal="center" vertical="center" wrapText="1"/>
    </xf>
    <xf numFmtId="176" fontId="29" fillId="0" borderId="11" xfId="62" applyNumberFormat="1" applyFont="1" applyFill="1" applyBorder="1" applyAlignment="1">
      <alignment horizontal="center" vertical="center" wrapText="1"/>
    </xf>
    <xf numFmtId="0" fontId="21" fillId="0" borderId="11" xfId="0" applyFont="1" applyFill="1" applyBorder="1" applyAlignment="1">
      <alignment horizontal="justify" vertical="center" wrapText="1"/>
    </xf>
    <xf numFmtId="9" fontId="21" fillId="0" borderId="11" xfId="57" applyNumberFormat="1" applyFont="1" applyFill="1" applyBorder="1" applyAlignment="1">
      <alignment horizontal="center" vertical="center" wrapText="1"/>
      <protection/>
    </xf>
    <xf numFmtId="9" fontId="0" fillId="0" borderId="0" xfId="0" applyNumberFormat="1" applyFont="1" applyFill="1" applyAlignment="1">
      <alignment/>
    </xf>
    <xf numFmtId="0" fontId="21" fillId="0" borderId="11" xfId="57" applyFont="1" applyFill="1" applyBorder="1" applyAlignment="1">
      <alignment horizontal="center" vertical="center" wrapText="1"/>
      <protection/>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1" fontId="22" fillId="0" borderId="11" xfId="0" applyNumberFormat="1" applyFont="1" applyFill="1" applyBorder="1" applyAlignment="1">
      <alignment horizontal="center" vertical="center" wrapText="1"/>
    </xf>
    <xf numFmtId="1" fontId="3" fillId="0" borderId="11" xfId="57" applyNumberFormat="1" applyFont="1" applyFill="1" applyBorder="1" applyAlignment="1">
      <alignment horizontal="center" vertical="center" wrapText="1"/>
      <protection/>
    </xf>
    <xf numFmtId="1" fontId="27" fillId="0" borderId="0" xfId="0" applyNumberFormat="1" applyFont="1" applyFill="1" applyAlignment="1">
      <alignment/>
    </xf>
    <xf numFmtId="0" fontId="27" fillId="0" borderId="0" xfId="0" applyFont="1" applyFill="1" applyAlignment="1">
      <alignment/>
    </xf>
    <xf numFmtId="9" fontId="21" fillId="0" borderId="0" xfId="0" applyNumberFormat="1" applyFont="1" applyFill="1" applyBorder="1" applyAlignment="1">
      <alignment horizontal="center" vertical="center" wrapText="1"/>
    </xf>
    <xf numFmtId="9" fontId="21" fillId="0" borderId="11" xfId="57" applyNumberFormat="1" applyFont="1" applyFill="1" applyBorder="1" applyAlignment="1">
      <alignment horizontal="center" vertical="center"/>
      <protection/>
    </xf>
    <xf numFmtId="0" fontId="21" fillId="0" borderId="11" xfId="58" applyFont="1" applyFill="1" applyBorder="1" applyAlignment="1">
      <alignment horizontal="center" vertical="center" wrapText="1"/>
      <protection/>
    </xf>
    <xf numFmtId="0" fontId="3" fillId="0" borderId="11" xfId="58" applyFont="1" applyFill="1" applyBorder="1" applyAlignment="1" quotePrefix="1">
      <alignment horizontal="center" vertical="center" wrapText="1"/>
      <protection/>
    </xf>
    <xf numFmtId="0" fontId="22" fillId="0" borderId="11" xfId="0" applyFont="1" applyFill="1" applyBorder="1" applyAlignment="1">
      <alignment horizontal="center" vertical="center" wrapText="1"/>
    </xf>
    <xf numFmtId="0" fontId="3" fillId="0" borderId="11" xfId="57" applyFont="1" applyFill="1" applyBorder="1" applyAlignment="1">
      <alignment horizontal="center" vertical="center" wrapText="1"/>
      <protection/>
    </xf>
    <xf numFmtId="176" fontId="29" fillId="0" borderId="11" xfId="0" applyNumberFormat="1" applyFont="1" applyFill="1" applyBorder="1" applyAlignment="1">
      <alignment horizontal="center" vertical="center" wrapText="1"/>
    </xf>
    <xf numFmtId="176" fontId="21" fillId="0" borderId="11" xfId="0" applyNumberFormat="1" applyFont="1" applyFill="1" applyBorder="1" applyAlignment="1">
      <alignment horizontal="center" vertical="center" wrapText="1"/>
    </xf>
    <xf numFmtId="9" fontId="29" fillId="0" borderId="11" xfId="58" applyNumberFormat="1" applyFont="1" applyFill="1" applyBorder="1" applyAlignment="1">
      <alignment horizontal="center" vertical="center" wrapText="1"/>
      <protection/>
    </xf>
    <xf numFmtId="10" fontId="29" fillId="0" borderId="11" xfId="0" applyNumberFormat="1" applyFont="1" applyFill="1" applyBorder="1" applyAlignment="1">
      <alignment horizontal="center" vertical="center" wrapText="1"/>
    </xf>
    <xf numFmtId="10" fontId="29" fillId="0" borderId="11" xfId="57" applyNumberFormat="1" applyFont="1" applyFill="1" applyBorder="1" applyAlignment="1">
      <alignment horizontal="center" vertical="center" wrapText="1"/>
      <protection/>
    </xf>
    <xf numFmtId="176" fontId="29" fillId="0" borderId="11" xfId="57" applyNumberFormat="1" applyFont="1" applyFill="1" applyBorder="1" applyAlignment="1">
      <alignment horizontal="center" vertical="center"/>
      <protection/>
    </xf>
    <xf numFmtId="176" fontId="29" fillId="0" borderId="0"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1" fontId="3" fillId="0" borderId="11" xfId="57" applyNumberFormat="1" applyFont="1" applyFill="1" applyBorder="1" applyAlignment="1">
      <alignment horizontal="center" vertical="center"/>
      <protection/>
    </xf>
    <xf numFmtId="3" fontId="27" fillId="0" borderId="0" xfId="0" applyNumberFormat="1" applyFont="1" applyFill="1" applyAlignment="1">
      <alignment/>
    </xf>
    <xf numFmtId="9" fontId="21" fillId="0" borderId="0" xfId="57" applyNumberFormat="1" applyFont="1" applyFill="1" applyBorder="1" applyAlignment="1">
      <alignment horizontal="center" vertical="center"/>
      <protection/>
    </xf>
    <xf numFmtId="0" fontId="3" fillId="0" borderId="11" xfId="0" applyFont="1" applyFill="1" applyBorder="1" applyAlignment="1">
      <alignment horizontal="left" vertical="top" wrapText="1"/>
    </xf>
    <xf numFmtId="0" fontId="21" fillId="0" borderId="11" xfId="0" applyFont="1" applyFill="1" applyBorder="1" applyAlignment="1">
      <alignment vertical="top" wrapText="1"/>
    </xf>
    <xf numFmtId="0" fontId="21" fillId="0" borderId="11" xfId="0" applyFont="1" applyFill="1" applyBorder="1" applyAlignment="1" quotePrefix="1">
      <alignment horizontal="justify" vertical="top" wrapText="1"/>
    </xf>
    <xf numFmtId="0" fontId="21" fillId="0" borderId="11" xfId="0" applyFont="1" applyFill="1" applyBorder="1" applyAlignment="1">
      <alignment horizontal="center" vertical="top" wrapText="1"/>
    </xf>
    <xf numFmtId="0" fontId="21" fillId="0" borderId="11" xfId="58" applyFont="1" applyFill="1" applyBorder="1" applyAlignment="1">
      <alignment horizontal="center" vertical="top" wrapText="1"/>
      <protection/>
    </xf>
    <xf numFmtId="0" fontId="21" fillId="0" borderId="11" xfId="57" applyFont="1" applyFill="1" applyBorder="1" applyAlignment="1">
      <alignment horizontal="center" vertical="top" wrapText="1"/>
      <protection/>
    </xf>
    <xf numFmtId="0" fontId="21" fillId="0" borderId="11" xfId="0" applyFont="1" applyFill="1" applyBorder="1" applyAlignment="1" quotePrefix="1">
      <alignment horizontal="justify" vertical="center" wrapText="1"/>
    </xf>
    <xf numFmtId="0" fontId="21" fillId="0" borderId="0" xfId="57" applyFont="1" applyFill="1" applyBorder="1" applyAlignment="1">
      <alignment horizontal="center" vertical="center" wrapText="1"/>
      <protection/>
    </xf>
    <xf numFmtId="0" fontId="21" fillId="0" borderId="11" xfId="0" applyFont="1" applyFill="1" applyBorder="1" applyAlignment="1">
      <alignment horizontal="justify" vertical="center"/>
    </xf>
    <xf numFmtId="0" fontId="21" fillId="0" borderId="11" xfId="0" applyNumberFormat="1" applyFont="1" applyFill="1" applyBorder="1" applyAlignment="1">
      <alignment horizontal="left" vertical="top" wrapText="1"/>
    </xf>
    <xf numFmtId="0" fontId="21" fillId="0" borderId="16" xfId="0" applyFont="1" applyFill="1" applyBorder="1" applyAlignment="1">
      <alignment horizontal="center" vertical="top" wrapText="1"/>
    </xf>
    <xf numFmtId="0" fontId="21" fillId="0" borderId="17" xfId="0" applyFont="1" applyFill="1" applyBorder="1" applyAlignment="1">
      <alignment horizontal="center" vertical="top" wrapText="1"/>
    </xf>
    <xf numFmtId="0" fontId="21" fillId="0" borderId="18" xfId="0" applyFont="1" applyFill="1" applyBorder="1" applyAlignment="1">
      <alignment horizontal="center" vertical="top" wrapText="1"/>
    </xf>
    <xf numFmtId="1" fontId="21" fillId="0" borderId="11" xfId="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11" xfId="0" applyFont="1" applyFill="1" applyBorder="1" applyAlignment="1">
      <alignment horizontal="justify" vertical="top" wrapText="1"/>
    </xf>
    <xf numFmtId="0" fontId="26"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3" fillId="0" borderId="11" xfId="0" applyFont="1" applyFill="1" applyBorder="1" applyAlignment="1">
      <alignment horizontal="justify"/>
    </xf>
    <xf numFmtId="9" fontId="31" fillId="0" borderId="11" xfId="0" applyNumberFormat="1" applyFont="1" applyFill="1" applyBorder="1" applyAlignment="1">
      <alignment horizontal="center" vertical="center" wrapText="1"/>
    </xf>
    <xf numFmtId="0" fontId="21" fillId="0" borderId="11" xfId="0" applyFont="1" applyFill="1" applyBorder="1" applyAlignment="1" quotePrefix="1">
      <alignment horizontal="center" vertical="center" wrapText="1"/>
    </xf>
    <xf numFmtId="10" fontId="21" fillId="0" borderId="11" xfId="0" applyNumberFormat="1" applyFont="1" applyFill="1" applyBorder="1" applyAlignment="1">
      <alignment horizontal="center" vertical="center" wrapText="1"/>
    </xf>
    <xf numFmtId="9" fontId="21" fillId="0" borderId="0" xfId="57" applyNumberFormat="1" applyFont="1" applyFill="1" applyBorder="1" applyAlignment="1">
      <alignment horizontal="center" vertical="center" wrapText="1"/>
      <protection/>
    </xf>
    <xf numFmtId="176" fontId="21" fillId="0" borderId="11" xfId="58" applyNumberFormat="1" applyFont="1" applyFill="1" applyBorder="1" applyAlignment="1">
      <alignment horizontal="center" vertical="center" wrapText="1"/>
      <protection/>
    </xf>
    <xf numFmtId="176" fontId="21" fillId="0" borderId="11" xfId="57" applyNumberFormat="1" applyFont="1" applyFill="1" applyBorder="1" applyAlignment="1">
      <alignment horizontal="center" vertical="center"/>
      <protection/>
    </xf>
    <xf numFmtId="10" fontId="0" fillId="0" borderId="0" xfId="0" applyNumberFormat="1" applyFont="1" applyFill="1" applyAlignment="1">
      <alignment/>
    </xf>
    <xf numFmtId="9" fontId="21" fillId="0" borderId="15" xfId="58" applyNumberFormat="1" applyFont="1" applyFill="1" applyBorder="1" applyAlignment="1">
      <alignment horizontal="center" vertical="center" wrapText="1"/>
      <protection/>
    </xf>
    <xf numFmtId="176" fontId="21" fillId="0" borderId="11" xfId="57" applyNumberFormat="1" applyFont="1" applyFill="1" applyBorder="1" applyAlignment="1">
      <alignment horizontal="center" vertical="center" wrapText="1"/>
      <protection/>
    </xf>
    <xf numFmtId="2" fontId="21" fillId="0" borderId="11" xfId="0" applyNumberFormat="1" applyFont="1" applyFill="1" applyBorder="1" applyAlignment="1">
      <alignment horizontal="center" vertical="center" wrapText="1"/>
    </xf>
    <xf numFmtId="1" fontId="21" fillId="0" borderId="11" xfId="57" applyNumberFormat="1" applyFont="1" applyFill="1" applyBorder="1" applyAlignment="1">
      <alignment horizontal="center" vertical="center" wrapText="1"/>
      <protection/>
    </xf>
    <xf numFmtId="0" fontId="21" fillId="0" borderId="11" xfId="0" applyFont="1" applyFill="1" applyBorder="1" applyAlignment="1">
      <alignment horizontal="left"/>
    </xf>
    <xf numFmtId="10" fontId="29" fillId="0" borderId="0" xfId="0" applyNumberFormat="1" applyFont="1" applyFill="1" applyBorder="1" applyAlignment="1">
      <alignment horizontal="center" vertical="center" wrapText="1"/>
    </xf>
    <xf numFmtId="49" fontId="3" fillId="0" borderId="11" xfId="61" applyNumberFormat="1" applyFont="1" applyFill="1" applyBorder="1" applyAlignment="1">
      <alignment horizontal="center" vertical="center" wrapText="1"/>
    </xf>
    <xf numFmtId="1" fontId="3" fillId="0" borderId="11" xfId="62" applyNumberFormat="1" applyFont="1" applyFill="1" applyBorder="1" applyAlignment="1">
      <alignment horizontal="center" vertical="center"/>
    </xf>
    <xf numFmtId="1" fontId="3" fillId="0" borderId="0" xfId="62" applyNumberFormat="1" applyFont="1" applyFill="1" applyBorder="1" applyAlignment="1">
      <alignment horizontal="center" vertical="center"/>
    </xf>
    <xf numFmtId="49" fontId="29" fillId="0" borderId="11" xfId="61" applyNumberFormat="1" applyFont="1" applyFill="1" applyBorder="1" applyAlignment="1">
      <alignment horizontal="center" vertical="center" wrapText="1"/>
    </xf>
    <xf numFmtId="176" fontId="29" fillId="0" borderId="11" xfId="61" applyNumberFormat="1" applyFont="1" applyFill="1" applyBorder="1" applyAlignment="1" quotePrefix="1">
      <alignment horizontal="center" vertical="center" wrapText="1"/>
    </xf>
    <xf numFmtId="9" fontId="29" fillId="0" borderId="11" xfId="61" applyNumberFormat="1" applyFont="1" applyFill="1" applyBorder="1" applyAlignment="1">
      <alignment horizontal="center" vertical="center" wrapText="1"/>
    </xf>
    <xf numFmtId="176" fontId="29" fillId="0" borderId="11" xfId="62" applyNumberFormat="1" applyFont="1" applyFill="1" applyBorder="1" applyAlignment="1">
      <alignment horizontal="center" vertical="center"/>
    </xf>
    <xf numFmtId="176" fontId="29" fillId="0" borderId="0" xfId="62" applyNumberFormat="1" applyFont="1" applyFill="1" applyBorder="1" applyAlignment="1">
      <alignment horizontal="center" vertical="center"/>
    </xf>
    <xf numFmtId="1" fontId="3" fillId="0" borderId="11" xfId="61" applyNumberFormat="1" applyFont="1" applyFill="1" applyBorder="1" applyAlignment="1">
      <alignment horizontal="center" vertical="center" wrapText="1"/>
    </xf>
    <xf numFmtId="1" fontId="3" fillId="0" borderId="11" xfId="62" applyNumberFormat="1" applyFont="1" applyFill="1" applyBorder="1" applyAlignment="1">
      <alignment horizontal="center" vertical="center" wrapText="1"/>
    </xf>
    <xf numFmtId="1" fontId="3" fillId="0" borderId="0" xfId="62" applyNumberFormat="1" applyFont="1" applyFill="1" applyBorder="1" applyAlignment="1">
      <alignment horizontal="center" vertical="center" wrapText="1"/>
    </xf>
    <xf numFmtId="1" fontId="21" fillId="0" borderId="11" xfId="61" applyNumberFormat="1" applyFont="1" applyFill="1" applyBorder="1" applyAlignment="1">
      <alignment horizontal="center" vertical="center" wrapText="1"/>
    </xf>
    <xf numFmtId="0" fontId="31" fillId="0" borderId="11" xfId="57" applyFont="1" applyFill="1" applyBorder="1" applyAlignment="1">
      <alignment horizontal="center" vertical="center" wrapText="1"/>
      <protection/>
    </xf>
    <xf numFmtId="0" fontId="21" fillId="0" borderId="15" xfId="58" applyFont="1" applyFill="1" applyBorder="1" applyAlignment="1">
      <alignment horizontal="center" vertical="center" wrapText="1"/>
      <protection/>
    </xf>
    <xf numFmtId="176" fontId="21" fillId="0" borderId="11" xfId="61" applyNumberFormat="1" applyFont="1" applyFill="1" applyBorder="1" applyAlignment="1">
      <alignment horizontal="center" vertical="center" wrapText="1"/>
    </xf>
    <xf numFmtId="176" fontId="21" fillId="0" borderId="11" xfId="62" applyNumberFormat="1" applyFont="1" applyFill="1" applyBorder="1" applyAlignment="1">
      <alignment horizontal="center" vertical="center"/>
    </xf>
    <xf numFmtId="9" fontId="21" fillId="0" borderId="11" xfId="62" applyFont="1" applyFill="1" applyBorder="1" applyAlignment="1">
      <alignment horizontal="center" vertical="center"/>
    </xf>
    <xf numFmtId="49" fontId="21" fillId="0" borderId="11" xfId="57" applyNumberFormat="1" applyFont="1" applyFill="1" applyBorder="1" applyAlignment="1">
      <alignment horizontal="center" vertical="center" wrapText="1"/>
      <protection/>
    </xf>
    <xf numFmtId="176" fontId="25" fillId="0" borderId="11" xfId="0" applyNumberFormat="1" applyFont="1" applyFill="1" applyBorder="1" applyAlignment="1">
      <alignment horizontal="center" vertical="center" wrapText="1"/>
    </xf>
    <xf numFmtId="176" fontId="32" fillId="0" borderId="11" xfId="0" applyNumberFormat="1" applyFont="1" applyFill="1" applyBorder="1" applyAlignment="1">
      <alignment horizontal="center" vertical="center" wrapText="1"/>
    </xf>
    <xf numFmtId="0" fontId="21" fillId="0" borderId="15" xfId="0" applyFont="1" applyFill="1" applyBorder="1" applyAlignment="1">
      <alignment horizontal="center" vertical="top" wrapText="1"/>
    </xf>
    <xf numFmtId="9" fontId="21" fillId="0" borderId="11" xfId="0" applyNumberFormat="1" applyFont="1" applyFill="1" applyBorder="1" applyAlignment="1" quotePrefix="1">
      <alignment horizontal="center" vertical="center" wrapText="1"/>
    </xf>
    <xf numFmtId="9" fontId="21" fillId="0" borderId="11" xfId="57" applyNumberFormat="1" applyFont="1" applyFill="1" applyBorder="1" applyAlignment="1" quotePrefix="1">
      <alignment horizontal="center" vertical="center" wrapText="1"/>
      <protection/>
    </xf>
    <xf numFmtId="176" fontId="21" fillId="0" borderId="11" xfId="57" applyNumberFormat="1" applyFont="1" applyFill="1" applyBorder="1" applyAlignment="1" quotePrefix="1">
      <alignment horizontal="center" vertical="center"/>
      <protection/>
    </xf>
    <xf numFmtId="0" fontId="0" fillId="0" borderId="0" xfId="0" applyFont="1" applyFill="1" applyAlignment="1">
      <alignment horizontal="right"/>
    </xf>
    <xf numFmtId="0" fontId="21" fillId="0" borderId="20" xfId="0" applyFont="1" applyFill="1" applyBorder="1" applyAlignment="1">
      <alignment horizontal="center" vertical="top" wrapText="1"/>
    </xf>
    <xf numFmtId="177" fontId="21" fillId="0" borderId="11" xfId="0" applyNumberFormat="1" applyFont="1" applyFill="1" applyBorder="1" applyAlignment="1">
      <alignment horizontal="center" vertical="center" wrapText="1"/>
    </xf>
    <xf numFmtId="177" fontId="21" fillId="0" borderId="11" xfId="57" applyNumberFormat="1" applyFont="1" applyFill="1" applyBorder="1" applyAlignment="1">
      <alignment horizontal="center" vertical="center" wrapText="1"/>
      <protection/>
    </xf>
    <xf numFmtId="2" fontId="21" fillId="0" borderId="0" xfId="0" applyNumberFormat="1" applyFont="1" applyFill="1" applyBorder="1" applyAlignment="1">
      <alignment horizontal="center" vertical="center" wrapText="1"/>
    </xf>
    <xf numFmtId="176" fontId="21"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1" fillId="0" borderId="11" xfId="0" applyFont="1" applyFill="1" applyBorder="1" applyAlignment="1">
      <alignment/>
    </xf>
    <xf numFmtId="0" fontId="3" fillId="0" borderId="11" xfId="0" applyFont="1" applyFill="1" applyBorder="1" applyAlignment="1">
      <alignment horizontal="center"/>
    </xf>
    <xf numFmtId="0" fontId="21" fillId="0" borderId="0" xfId="0" applyFont="1" applyFill="1" applyAlignment="1">
      <alignment horizontal="left"/>
    </xf>
    <xf numFmtId="0" fontId="21" fillId="0" borderId="0" xfId="0" applyFont="1" applyFill="1" applyAlignment="1">
      <alignment horizontal="left"/>
    </xf>
    <xf numFmtId="0" fontId="0" fillId="0" borderId="0" xfId="0" applyFont="1" applyFill="1" applyBorder="1" applyAlignment="1">
      <alignment/>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0" xfId="0" applyFont="1" applyFill="1" applyAlignment="1">
      <alignment horizontal="justify" wrapText="1"/>
    </xf>
    <xf numFmtId="0" fontId="21" fillId="0" borderId="0" xfId="0" applyFont="1" applyFill="1" applyAlignment="1">
      <alignment horizontal="justify"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2" TargetMode="External" /><Relationship Id="rId3" Type="http://schemas.openxmlformats.org/officeDocument/2006/relationships/hyperlink" Target="_ftn3" TargetMode="External" /><Relationship Id="rId4" Type="http://schemas.openxmlformats.org/officeDocument/2006/relationships/hyperlink" Target="_ftnref1" TargetMode="External" /><Relationship Id="rId5" Type="http://schemas.openxmlformats.org/officeDocument/2006/relationships/hyperlink" Target="_ftnref2" TargetMode="External" /><Relationship Id="rId6" Type="http://schemas.openxmlformats.org/officeDocument/2006/relationships/hyperlink" Target="_ftnref3"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22"/>
  <sheetViews>
    <sheetView tabSelected="1" zoomScalePageLayoutView="0" workbookViewId="0" topLeftCell="B1">
      <pane ySplit="6" topLeftCell="A16" activePane="bottomLeft" state="frozen"/>
      <selection pane="topLeft" activeCell="A1" sqref="A1"/>
      <selection pane="bottomLeft" activeCell="B1" sqref="A1:IV16384"/>
    </sheetView>
  </sheetViews>
  <sheetFormatPr defaultColWidth="9.00390625" defaultRowHeight="15.75"/>
  <cols>
    <col min="1" max="1" width="0.5" style="2" hidden="1" customWidth="1"/>
    <col min="2" max="2" width="2.875" style="2" customWidth="1"/>
    <col min="3" max="3" width="4.625" style="2" customWidth="1"/>
    <col min="4" max="4" width="9.00390625" style="2" customWidth="1"/>
    <col min="5" max="5" width="20.125" style="2" customWidth="1"/>
    <col min="6" max="6" width="4.00390625" style="2" customWidth="1"/>
    <col min="7" max="7" width="4.125" style="2" customWidth="1"/>
    <col min="8" max="8" width="4.50390625" style="2" customWidth="1"/>
    <col min="9" max="9" width="4.875" style="2" customWidth="1"/>
    <col min="10" max="10" width="4.875" style="3" customWidth="1"/>
    <col min="11" max="12" width="4.625" style="3" customWidth="1"/>
    <col min="13" max="13" width="4.875" style="3" customWidth="1"/>
    <col min="14" max="14" width="4.625" style="3" customWidth="1"/>
    <col min="15" max="15" width="5.25390625" style="2" customWidth="1"/>
    <col min="16" max="16" width="4.75390625" style="2" customWidth="1"/>
    <col min="17" max="17" width="4.625" style="3" customWidth="1"/>
    <col min="18" max="18" width="4.875" style="2" customWidth="1"/>
    <col min="19" max="19" width="4.625" style="2" customWidth="1"/>
    <col min="20" max="20" width="5.25390625" style="2" customWidth="1"/>
    <col min="21" max="21" width="4.75390625" style="2" customWidth="1"/>
    <col min="22" max="22" width="4.25390625" style="2" customWidth="1"/>
    <col min="23" max="23" width="5.125" style="2" customWidth="1"/>
    <col min="24" max="24" width="5.00390625" style="3" customWidth="1"/>
    <col min="25" max="27" width="4.25390625" style="2" customWidth="1"/>
    <col min="28" max="28" width="32.75390625" style="2" customWidth="1"/>
    <col min="29" max="16384" width="9.00390625" style="2" customWidth="1"/>
  </cols>
  <sheetData>
    <row r="1" spans="2:3" ht="17.25" customHeight="1">
      <c r="B1" s="1" t="s">
        <v>200</v>
      </c>
      <c r="C1" s="1"/>
    </row>
    <row r="2" spans="2:27" ht="19.5" customHeight="1">
      <c r="B2" s="4" t="s">
        <v>183</v>
      </c>
      <c r="C2" s="4"/>
      <c r="D2" s="4"/>
      <c r="E2" s="4"/>
      <c r="F2" s="4"/>
      <c r="G2" s="4"/>
      <c r="H2" s="4"/>
      <c r="I2" s="4"/>
      <c r="J2" s="4"/>
      <c r="K2" s="4"/>
      <c r="L2" s="4"/>
      <c r="M2" s="4"/>
      <c r="N2" s="4"/>
      <c r="O2" s="4"/>
      <c r="P2" s="4"/>
      <c r="Q2" s="4"/>
      <c r="R2" s="4"/>
      <c r="S2" s="4"/>
      <c r="T2" s="4"/>
      <c r="U2" s="4"/>
      <c r="V2" s="4"/>
      <c r="W2" s="4"/>
      <c r="X2" s="4"/>
      <c r="Y2" s="4"/>
      <c r="Z2" s="4"/>
      <c r="AA2" s="5"/>
    </row>
    <row r="3" spans="3:27" ht="12.75" customHeight="1">
      <c r="C3" s="6"/>
      <c r="D3" s="6"/>
      <c r="E3" s="6"/>
      <c r="F3" s="6"/>
      <c r="G3" s="6"/>
      <c r="H3" s="6"/>
      <c r="I3" s="6"/>
      <c r="J3" s="6"/>
      <c r="K3" s="6"/>
      <c r="L3" s="6"/>
      <c r="M3" s="6"/>
      <c r="N3" s="6"/>
      <c r="O3" s="6"/>
      <c r="P3" s="6"/>
      <c r="Q3" s="6"/>
      <c r="R3" s="6"/>
      <c r="S3" s="6"/>
      <c r="T3" s="6"/>
      <c r="U3" s="6"/>
      <c r="V3" s="6"/>
      <c r="W3" s="6"/>
      <c r="X3" s="6"/>
      <c r="Y3" s="6"/>
      <c r="Z3" s="6"/>
      <c r="AA3" s="7"/>
    </row>
    <row r="4" spans="2:27" ht="17.25" customHeight="1">
      <c r="B4" s="8" t="s">
        <v>70</v>
      </c>
      <c r="C4" s="8" t="s">
        <v>84</v>
      </c>
      <c r="D4" s="8" t="s">
        <v>0</v>
      </c>
      <c r="E4" s="8"/>
      <c r="F4" s="9" t="s">
        <v>1</v>
      </c>
      <c r="G4" s="10" t="s">
        <v>88</v>
      </c>
      <c r="H4" s="11"/>
      <c r="I4" s="8" t="s">
        <v>162</v>
      </c>
      <c r="J4" s="8"/>
      <c r="K4" s="8"/>
      <c r="L4" s="8"/>
      <c r="M4" s="8"/>
      <c r="N4" s="8"/>
      <c r="O4" s="8"/>
      <c r="P4" s="8"/>
      <c r="Q4" s="8"/>
      <c r="R4" s="8"/>
      <c r="S4" s="8"/>
      <c r="T4" s="8"/>
      <c r="U4" s="8"/>
      <c r="V4" s="8"/>
      <c r="W4" s="8"/>
      <c r="X4" s="8"/>
      <c r="Y4" s="8"/>
      <c r="Z4" s="8"/>
      <c r="AA4" s="12"/>
    </row>
    <row r="5" spans="2:27" ht="20.25" customHeight="1">
      <c r="B5" s="8"/>
      <c r="C5" s="8"/>
      <c r="D5" s="8"/>
      <c r="E5" s="8"/>
      <c r="F5" s="9"/>
      <c r="G5" s="13"/>
      <c r="H5" s="14"/>
      <c r="I5" s="8"/>
      <c r="J5" s="8"/>
      <c r="K5" s="8"/>
      <c r="L5" s="8"/>
      <c r="M5" s="8"/>
      <c r="N5" s="8"/>
      <c r="O5" s="8"/>
      <c r="P5" s="8"/>
      <c r="Q5" s="8"/>
      <c r="R5" s="8"/>
      <c r="S5" s="8"/>
      <c r="T5" s="8"/>
      <c r="U5" s="8"/>
      <c r="V5" s="8"/>
      <c r="W5" s="8"/>
      <c r="X5" s="8"/>
      <c r="Y5" s="8"/>
      <c r="Z5" s="8"/>
      <c r="AA5" s="12"/>
    </row>
    <row r="6" spans="2:27" ht="57" customHeight="1">
      <c r="B6" s="8"/>
      <c r="C6" s="8"/>
      <c r="D6" s="8"/>
      <c r="E6" s="8"/>
      <c r="F6" s="9"/>
      <c r="G6" s="15" t="s">
        <v>87</v>
      </c>
      <c r="H6" s="15" t="s">
        <v>89</v>
      </c>
      <c r="I6" s="16" t="s">
        <v>146</v>
      </c>
      <c r="J6" s="17" t="s">
        <v>166</v>
      </c>
      <c r="K6" s="17" t="s">
        <v>147</v>
      </c>
      <c r="L6" s="18" t="s">
        <v>148</v>
      </c>
      <c r="M6" s="17" t="s">
        <v>149</v>
      </c>
      <c r="N6" s="17" t="s">
        <v>150</v>
      </c>
      <c r="O6" s="17" t="s">
        <v>165</v>
      </c>
      <c r="P6" s="17" t="s">
        <v>151</v>
      </c>
      <c r="Q6" s="17" t="s">
        <v>152</v>
      </c>
      <c r="R6" s="17" t="s">
        <v>153</v>
      </c>
      <c r="S6" s="17" t="s">
        <v>164</v>
      </c>
      <c r="T6" s="17" t="s">
        <v>154</v>
      </c>
      <c r="U6" s="17" t="s">
        <v>155</v>
      </c>
      <c r="V6" s="17" t="s">
        <v>156</v>
      </c>
      <c r="W6" s="17" t="s">
        <v>157</v>
      </c>
      <c r="X6" s="17" t="s">
        <v>158</v>
      </c>
      <c r="Y6" s="18" t="s">
        <v>159</v>
      </c>
      <c r="Z6" s="17" t="s">
        <v>160</v>
      </c>
      <c r="AA6" s="19"/>
    </row>
    <row r="7" spans="2:27" s="23" customFormat="1" ht="11.25">
      <c r="B7" s="20">
        <v>1</v>
      </c>
      <c r="C7" s="20">
        <v>2</v>
      </c>
      <c r="D7" s="21">
        <v>3</v>
      </c>
      <c r="E7" s="21"/>
      <c r="F7" s="20">
        <v>4</v>
      </c>
      <c r="G7" s="20">
        <v>5</v>
      </c>
      <c r="H7" s="20">
        <v>6</v>
      </c>
      <c r="I7" s="20">
        <v>7</v>
      </c>
      <c r="J7" s="20">
        <v>8</v>
      </c>
      <c r="K7" s="20">
        <v>9</v>
      </c>
      <c r="L7" s="20">
        <v>10</v>
      </c>
      <c r="M7" s="20">
        <v>11</v>
      </c>
      <c r="N7" s="20">
        <v>12</v>
      </c>
      <c r="O7" s="20">
        <v>13</v>
      </c>
      <c r="P7" s="20">
        <v>14</v>
      </c>
      <c r="Q7" s="20">
        <v>15</v>
      </c>
      <c r="R7" s="20">
        <v>16</v>
      </c>
      <c r="S7" s="20">
        <v>17</v>
      </c>
      <c r="T7" s="20">
        <v>18</v>
      </c>
      <c r="U7" s="20">
        <v>19</v>
      </c>
      <c r="V7" s="20">
        <v>20</v>
      </c>
      <c r="W7" s="20">
        <v>21</v>
      </c>
      <c r="X7" s="20">
        <v>22</v>
      </c>
      <c r="Y7" s="20">
        <v>23</v>
      </c>
      <c r="Z7" s="20">
        <v>24</v>
      </c>
      <c r="AA7" s="22"/>
    </row>
    <row r="8" spans="2:28" ht="15.75">
      <c r="B8" s="24"/>
      <c r="C8" s="24"/>
      <c r="D8" s="25" t="s">
        <v>144</v>
      </c>
      <c r="E8" s="25"/>
      <c r="F8" s="24"/>
      <c r="G8" s="24"/>
      <c r="H8" s="24"/>
      <c r="I8" s="26">
        <f>I12+I20+I26+I29+I31+I48+I66+I69+I76+I78+I80+I83+I92+I94+I104+I112+I115+I61+I88</f>
        <v>14</v>
      </c>
      <c r="J8" s="26">
        <f aca="true" t="shared" si="0" ref="J8:Z8">J12+J20+J26+J29+J31+J48+J66+J69+J76+J78+J80+J83+J92+J94+J104+J112+J115+J61+J88</f>
        <v>13</v>
      </c>
      <c r="K8" s="26">
        <f t="shared" si="0"/>
        <v>17</v>
      </c>
      <c r="L8" s="26">
        <f t="shared" si="0"/>
        <v>10</v>
      </c>
      <c r="M8" s="26">
        <f t="shared" si="0"/>
        <v>16</v>
      </c>
      <c r="N8" s="26">
        <f t="shared" si="0"/>
        <v>16</v>
      </c>
      <c r="O8" s="26">
        <f t="shared" si="0"/>
        <v>14</v>
      </c>
      <c r="P8" s="26">
        <f t="shared" si="0"/>
        <v>11</v>
      </c>
      <c r="Q8" s="26">
        <f t="shared" si="0"/>
        <v>16</v>
      </c>
      <c r="R8" s="26">
        <f t="shared" si="0"/>
        <v>17</v>
      </c>
      <c r="S8" s="27">
        <f>S12+S20+S26+S29+S31+S48+S66+S69+S76+S78+S80+S83+S92+S94+S104+S112+S115+S61+S88</f>
        <v>15</v>
      </c>
      <c r="T8" s="26">
        <f t="shared" si="0"/>
        <v>15</v>
      </c>
      <c r="U8" s="26">
        <f t="shared" si="0"/>
        <v>11</v>
      </c>
      <c r="V8" s="26">
        <f t="shared" si="0"/>
        <v>9</v>
      </c>
      <c r="W8" s="26">
        <f>W12+W20+W26+W29+W31+W48+W66+W69+W76+W78+W80+W83+W92+W94+W104+W112+W115+W61+W88</f>
        <v>16</v>
      </c>
      <c r="X8" s="28">
        <f t="shared" si="0"/>
        <v>12</v>
      </c>
      <c r="Y8" s="26">
        <f t="shared" si="0"/>
        <v>16</v>
      </c>
      <c r="Z8" s="26">
        <f t="shared" si="0"/>
        <v>6</v>
      </c>
      <c r="AA8" s="29"/>
      <c r="AB8" s="30">
        <f>SUM(I8:Z8)</f>
        <v>244</v>
      </c>
    </row>
    <row r="9" spans="2:27" ht="15.75" customHeight="1">
      <c r="B9" s="31" t="s">
        <v>2</v>
      </c>
      <c r="C9" s="32"/>
      <c r="D9" s="32"/>
      <c r="E9" s="32"/>
      <c r="F9" s="32"/>
      <c r="G9" s="32"/>
      <c r="H9" s="32"/>
      <c r="I9" s="32"/>
      <c r="J9" s="32"/>
      <c r="K9" s="32"/>
      <c r="L9" s="32"/>
      <c r="M9" s="32"/>
      <c r="N9" s="32"/>
      <c r="O9" s="32"/>
      <c r="P9" s="32"/>
      <c r="Q9" s="32"/>
      <c r="R9" s="32"/>
      <c r="S9" s="32"/>
      <c r="T9" s="32"/>
      <c r="U9" s="32"/>
      <c r="V9" s="32"/>
      <c r="W9" s="32"/>
      <c r="X9" s="32"/>
      <c r="Y9" s="32"/>
      <c r="Z9" s="33"/>
      <c r="AA9" s="34"/>
    </row>
    <row r="10" spans="2:27" ht="36" customHeight="1">
      <c r="B10" s="35">
        <v>1</v>
      </c>
      <c r="C10" s="36" t="s">
        <v>3</v>
      </c>
      <c r="D10" s="37" t="s">
        <v>4</v>
      </c>
      <c r="E10" s="37"/>
      <c r="F10" s="17" t="s">
        <v>5</v>
      </c>
      <c r="G10" s="17" t="s">
        <v>5</v>
      </c>
      <c r="H10" s="17" t="s">
        <v>5</v>
      </c>
      <c r="I10" s="17" t="s">
        <v>5</v>
      </c>
      <c r="J10" s="17" t="s">
        <v>5</v>
      </c>
      <c r="K10" s="17" t="s">
        <v>5</v>
      </c>
      <c r="L10" s="17" t="s">
        <v>5</v>
      </c>
      <c r="M10" s="17" t="s">
        <v>5</v>
      </c>
      <c r="N10" s="17" t="s">
        <v>5</v>
      </c>
      <c r="O10" s="17" t="s">
        <v>5</v>
      </c>
      <c r="P10" s="17" t="s">
        <v>5</v>
      </c>
      <c r="Q10" s="17" t="s">
        <v>5</v>
      </c>
      <c r="R10" s="17" t="s">
        <v>5</v>
      </c>
      <c r="S10" s="17" t="s">
        <v>5</v>
      </c>
      <c r="T10" s="17" t="s">
        <v>5</v>
      </c>
      <c r="U10" s="17" t="s">
        <v>5</v>
      </c>
      <c r="V10" s="17" t="s">
        <v>5</v>
      </c>
      <c r="W10" s="17" t="s">
        <v>5</v>
      </c>
      <c r="X10" s="17" t="s">
        <v>5</v>
      </c>
      <c r="Y10" s="17" t="s">
        <v>5</v>
      </c>
      <c r="Z10" s="17" t="s">
        <v>5</v>
      </c>
      <c r="AA10" s="19"/>
    </row>
    <row r="11" spans="2:27" ht="32.25" customHeight="1">
      <c r="B11" s="38"/>
      <c r="C11" s="36"/>
      <c r="D11" s="37" t="s">
        <v>6</v>
      </c>
      <c r="E11" s="37"/>
      <c r="F11" s="17" t="s">
        <v>5</v>
      </c>
      <c r="G11" s="17" t="s">
        <v>5</v>
      </c>
      <c r="H11" s="17" t="s">
        <v>5</v>
      </c>
      <c r="I11" s="17" t="s">
        <v>5</v>
      </c>
      <c r="J11" s="17" t="s">
        <v>5</v>
      </c>
      <c r="K11" s="17" t="s">
        <v>5</v>
      </c>
      <c r="L11" s="17" t="s">
        <v>5</v>
      </c>
      <c r="M11" s="17" t="s">
        <v>5</v>
      </c>
      <c r="N11" s="17" t="s">
        <v>5</v>
      </c>
      <c r="O11" s="17" t="s">
        <v>5</v>
      </c>
      <c r="P11" s="17" t="s">
        <v>5</v>
      </c>
      <c r="Q11" s="17" t="s">
        <v>5</v>
      </c>
      <c r="R11" s="17" t="s">
        <v>5</v>
      </c>
      <c r="S11" s="17" t="s">
        <v>5</v>
      </c>
      <c r="T11" s="17" t="s">
        <v>5</v>
      </c>
      <c r="U11" s="17" t="s">
        <v>5</v>
      </c>
      <c r="V11" s="17" t="s">
        <v>5</v>
      </c>
      <c r="W11" s="17" t="s">
        <v>5</v>
      </c>
      <c r="X11" s="17" t="s">
        <v>5</v>
      </c>
      <c r="Y11" s="17" t="s">
        <v>5</v>
      </c>
      <c r="Z11" s="17" t="s">
        <v>5</v>
      </c>
      <c r="AA11" s="19"/>
    </row>
    <row r="12" spans="2:27" ht="21.75" customHeight="1">
      <c r="B12" s="39"/>
      <c r="C12" s="40" t="s">
        <v>163</v>
      </c>
      <c r="D12" s="41"/>
      <c r="E12" s="42"/>
      <c r="F12" s="17"/>
      <c r="G12" s="17"/>
      <c r="H12" s="17"/>
      <c r="I12" s="43">
        <v>1</v>
      </c>
      <c r="J12" s="43">
        <v>1</v>
      </c>
      <c r="K12" s="43">
        <v>1</v>
      </c>
      <c r="L12" s="43">
        <v>1</v>
      </c>
      <c r="M12" s="43">
        <v>1</v>
      </c>
      <c r="N12" s="43">
        <v>1</v>
      </c>
      <c r="O12" s="43">
        <v>1</v>
      </c>
      <c r="P12" s="43">
        <v>1</v>
      </c>
      <c r="Q12" s="43">
        <v>1</v>
      </c>
      <c r="R12" s="43">
        <v>1</v>
      </c>
      <c r="S12" s="43">
        <v>1</v>
      </c>
      <c r="T12" s="43">
        <v>1</v>
      </c>
      <c r="U12" s="43">
        <v>1</v>
      </c>
      <c r="V12" s="43">
        <v>1</v>
      </c>
      <c r="W12" s="43">
        <v>1</v>
      </c>
      <c r="X12" s="43">
        <v>1</v>
      </c>
      <c r="Y12" s="43">
        <v>1</v>
      </c>
      <c r="Z12" s="43">
        <v>1</v>
      </c>
      <c r="AA12" s="12">
        <f>SUM(I12:Z12)</f>
        <v>18</v>
      </c>
    </row>
    <row r="13" spans="2:27" ht="15.75" customHeight="1">
      <c r="B13" s="31" t="s">
        <v>7</v>
      </c>
      <c r="C13" s="32"/>
      <c r="D13" s="32"/>
      <c r="E13" s="32"/>
      <c r="F13" s="32"/>
      <c r="G13" s="32"/>
      <c r="H13" s="32"/>
      <c r="I13" s="32"/>
      <c r="J13" s="32"/>
      <c r="K13" s="32"/>
      <c r="L13" s="32"/>
      <c r="M13" s="32"/>
      <c r="N13" s="32"/>
      <c r="O13" s="32"/>
      <c r="P13" s="32"/>
      <c r="Q13" s="32"/>
      <c r="R13" s="32"/>
      <c r="S13" s="32"/>
      <c r="T13" s="32"/>
      <c r="U13" s="32"/>
      <c r="V13" s="32"/>
      <c r="W13" s="32"/>
      <c r="X13" s="32"/>
      <c r="Y13" s="32"/>
      <c r="Z13" s="33"/>
      <c r="AA13" s="12">
        <f>SUM(I13:Z13)</f>
        <v>0</v>
      </c>
    </row>
    <row r="14" spans="2:27" ht="41.25" customHeight="1">
      <c r="B14" s="35">
        <v>2</v>
      </c>
      <c r="C14" s="36" t="s">
        <v>8</v>
      </c>
      <c r="D14" s="44" t="s">
        <v>71</v>
      </c>
      <c r="E14" s="44"/>
      <c r="F14" s="45">
        <v>1</v>
      </c>
      <c r="G14" s="45">
        <v>1</v>
      </c>
      <c r="H14" s="45">
        <v>1</v>
      </c>
      <c r="I14" s="45">
        <v>1</v>
      </c>
      <c r="J14" s="46">
        <v>1</v>
      </c>
      <c r="K14" s="46">
        <v>1</v>
      </c>
      <c r="L14" s="47">
        <v>0.33</v>
      </c>
      <c r="M14" s="48">
        <v>1</v>
      </c>
      <c r="N14" s="47">
        <v>1</v>
      </c>
      <c r="O14" s="47">
        <v>1</v>
      </c>
      <c r="P14" s="46">
        <v>1</v>
      </c>
      <c r="Q14" s="47">
        <v>1</v>
      </c>
      <c r="R14" s="49">
        <v>1</v>
      </c>
      <c r="S14" s="49">
        <v>1</v>
      </c>
      <c r="T14" s="49">
        <v>1</v>
      </c>
      <c r="U14" s="49">
        <v>1</v>
      </c>
      <c r="V14" s="50">
        <v>0.4</v>
      </c>
      <c r="W14" s="45">
        <v>1</v>
      </c>
      <c r="X14" s="51">
        <v>0.21</v>
      </c>
      <c r="Y14" s="45">
        <v>0.38</v>
      </c>
      <c r="Z14" s="52">
        <v>0.307</v>
      </c>
      <c r="AA14" s="12">
        <f>SUM(I14:Z14)</f>
        <v>14.627000000000002</v>
      </c>
    </row>
    <row r="15" spans="2:27" ht="39.75" customHeight="1">
      <c r="B15" s="38"/>
      <c r="C15" s="36"/>
      <c r="D15" s="53" t="s">
        <v>100</v>
      </c>
      <c r="E15" s="53"/>
      <c r="F15" s="47"/>
      <c r="G15" s="47"/>
      <c r="H15" s="47"/>
      <c r="I15" s="47"/>
      <c r="J15" s="47"/>
      <c r="K15" s="47"/>
      <c r="L15" s="47"/>
      <c r="M15" s="48"/>
      <c r="N15" s="47"/>
      <c r="O15" s="47"/>
      <c r="P15" s="47"/>
      <c r="Q15" s="47"/>
      <c r="R15" s="47"/>
      <c r="S15" s="47"/>
      <c r="T15" s="47"/>
      <c r="U15" s="47"/>
      <c r="V15" s="54"/>
      <c r="W15" s="47"/>
      <c r="X15" s="54"/>
      <c r="Y15" s="47"/>
      <c r="Z15" s="47"/>
      <c r="AA15" s="12"/>
    </row>
    <row r="16" spans="2:29" ht="33" customHeight="1">
      <c r="B16" s="38"/>
      <c r="C16" s="36"/>
      <c r="D16" s="53" t="s">
        <v>133</v>
      </c>
      <c r="E16" s="53"/>
      <c r="F16" s="47">
        <v>0.85</v>
      </c>
      <c r="G16" s="47">
        <v>0.8</v>
      </c>
      <c r="H16" s="47">
        <v>0.9</v>
      </c>
      <c r="I16" s="47">
        <v>0.9</v>
      </c>
      <c r="J16" s="47">
        <v>0.8</v>
      </c>
      <c r="K16" s="47">
        <v>0.8</v>
      </c>
      <c r="L16" s="47">
        <v>0.6</v>
      </c>
      <c r="M16" s="48">
        <v>0.8</v>
      </c>
      <c r="N16" s="47">
        <v>0.95</v>
      </c>
      <c r="O16" s="47">
        <v>0.8</v>
      </c>
      <c r="P16" s="47">
        <v>0.4</v>
      </c>
      <c r="Q16" s="47">
        <v>0.95</v>
      </c>
      <c r="R16" s="47">
        <v>0.8</v>
      </c>
      <c r="S16" s="47">
        <v>0.8</v>
      </c>
      <c r="T16" s="47">
        <v>0.8</v>
      </c>
      <c r="U16" s="47">
        <v>0.4</v>
      </c>
      <c r="V16" s="47">
        <v>0.9</v>
      </c>
      <c r="W16" s="47">
        <v>1</v>
      </c>
      <c r="X16" s="54">
        <v>0.466</v>
      </c>
      <c r="Y16" s="47">
        <v>0.95</v>
      </c>
      <c r="Z16" s="47">
        <v>0.4</v>
      </c>
      <c r="AA16" s="12"/>
      <c r="AB16" s="55">
        <f>SUM(I16:Z16)</f>
        <v>13.516000000000002</v>
      </c>
      <c r="AC16" s="2">
        <f>AB16/18</f>
        <v>0.7508888888888889</v>
      </c>
    </row>
    <row r="17" spans="2:28" ht="26.25" customHeight="1">
      <c r="B17" s="38"/>
      <c r="C17" s="36"/>
      <c r="D17" s="53" t="s">
        <v>134</v>
      </c>
      <c r="E17" s="53"/>
      <c r="F17" s="47">
        <v>0.45</v>
      </c>
      <c r="G17" s="47" t="s">
        <v>101</v>
      </c>
      <c r="H17" s="47" t="s">
        <v>132</v>
      </c>
      <c r="I17" s="47">
        <v>0.7</v>
      </c>
      <c r="J17" s="47">
        <v>0.4</v>
      </c>
      <c r="K17" s="47">
        <v>0.4</v>
      </c>
      <c r="L17" s="47">
        <v>0.4</v>
      </c>
      <c r="M17" s="48">
        <v>0.8</v>
      </c>
      <c r="N17" s="47">
        <v>0.88</v>
      </c>
      <c r="O17" s="47">
        <v>0.94</v>
      </c>
      <c r="P17" s="47">
        <v>0.13</v>
      </c>
      <c r="Q17" s="47">
        <v>0.912</v>
      </c>
      <c r="R17" s="47">
        <v>0.95</v>
      </c>
      <c r="S17" s="47">
        <v>0.46</v>
      </c>
      <c r="T17" s="47">
        <v>0.412</v>
      </c>
      <c r="U17" s="47">
        <v>0.1</v>
      </c>
      <c r="V17" s="47">
        <v>0.4</v>
      </c>
      <c r="W17" s="47">
        <v>0.65</v>
      </c>
      <c r="X17" s="51">
        <v>0.285</v>
      </c>
      <c r="Y17" s="47">
        <v>0.4</v>
      </c>
      <c r="Z17" s="47">
        <v>0.35</v>
      </c>
      <c r="AA17" s="12"/>
      <c r="AB17" s="55">
        <f>SUM(I17:Z17)</f>
        <v>9.568999999999999</v>
      </c>
    </row>
    <row r="18" spans="2:27" ht="27" customHeight="1">
      <c r="B18" s="38"/>
      <c r="C18" s="36"/>
      <c r="D18" s="53" t="s">
        <v>9</v>
      </c>
      <c r="E18" s="53"/>
      <c r="F18" s="47" t="s">
        <v>5</v>
      </c>
      <c r="G18" s="47" t="s">
        <v>5</v>
      </c>
      <c r="H18" s="47" t="s">
        <v>5</v>
      </c>
      <c r="I18" s="47" t="s">
        <v>5</v>
      </c>
      <c r="J18" s="47" t="s">
        <v>5</v>
      </c>
      <c r="K18" s="47" t="s">
        <v>5</v>
      </c>
      <c r="L18" s="47" t="s">
        <v>168</v>
      </c>
      <c r="M18" s="48" t="s">
        <v>5</v>
      </c>
      <c r="N18" s="47" t="s">
        <v>5</v>
      </c>
      <c r="O18" s="47" t="s">
        <v>168</v>
      </c>
      <c r="P18" s="47" t="s">
        <v>168</v>
      </c>
      <c r="Q18" s="47" t="s">
        <v>5</v>
      </c>
      <c r="R18" s="47" t="s">
        <v>5</v>
      </c>
      <c r="S18" s="47" t="s">
        <v>5</v>
      </c>
      <c r="T18" s="47" t="s">
        <v>5</v>
      </c>
      <c r="U18" s="54" t="s">
        <v>174</v>
      </c>
      <c r="V18" s="47" t="s">
        <v>167</v>
      </c>
      <c r="W18" s="48" t="s">
        <v>5</v>
      </c>
      <c r="X18" s="56" t="s">
        <v>168</v>
      </c>
      <c r="Y18" s="48" t="s">
        <v>5</v>
      </c>
      <c r="Z18" s="47" t="s">
        <v>168</v>
      </c>
      <c r="AA18" s="12"/>
    </row>
    <row r="19" spans="2:27" ht="30" customHeight="1">
      <c r="B19" s="38"/>
      <c r="C19" s="36"/>
      <c r="D19" s="37" t="s">
        <v>10</v>
      </c>
      <c r="E19" s="37"/>
      <c r="F19" s="47" t="s">
        <v>5</v>
      </c>
      <c r="G19" s="47" t="s">
        <v>5</v>
      </c>
      <c r="H19" s="47" t="s">
        <v>5</v>
      </c>
      <c r="I19" s="47" t="s">
        <v>5</v>
      </c>
      <c r="J19" s="47" t="s">
        <v>5</v>
      </c>
      <c r="K19" s="47" t="s">
        <v>5</v>
      </c>
      <c r="L19" s="47" t="s">
        <v>168</v>
      </c>
      <c r="M19" s="48" t="s">
        <v>5</v>
      </c>
      <c r="N19" s="47" t="s">
        <v>5</v>
      </c>
      <c r="O19" s="47" t="s">
        <v>168</v>
      </c>
      <c r="P19" s="47" t="s">
        <v>168</v>
      </c>
      <c r="Q19" s="47" t="s">
        <v>5</v>
      </c>
      <c r="R19" s="47" t="s">
        <v>5</v>
      </c>
      <c r="S19" s="47" t="s">
        <v>5</v>
      </c>
      <c r="T19" s="47" t="s">
        <v>5</v>
      </c>
      <c r="U19" s="54" t="s">
        <v>174</v>
      </c>
      <c r="V19" s="47" t="s">
        <v>5</v>
      </c>
      <c r="W19" s="48" t="s">
        <v>5</v>
      </c>
      <c r="X19" s="56" t="s">
        <v>168</v>
      </c>
      <c r="Y19" s="48" t="s">
        <v>5</v>
      </c>
      <c r="Z19" s="47" t="s">
        <v>168</v>
      </c>
      <c r="AA19" s="12"/>
    </row>
    <row r="20" spans="2:28" s="65" customFormat="1" ht="16.5" customHeight="1">
      <c r="B20" s="39"/>
      <c r="C20" s="57" t="s">
        <v>163</v>
      </c>
      <c r="D20" s="58"/>
      <c r="E20" s="59"/>
      <c r="F20" s="60"/>
      <c r="G20" s="61"/>
      <c r="H20" s="61"/>
      <c r="I20" s="61">
        <v>1</v>
      </c>
      <c r="J20" s="43">
        <v>1</v>
      </c>
      <c r="K20" s="61">
        <v>1</v>
      </c>
      <c r="L20" s="61">
        <v>0</v>
      </c>
      <c r="M20" s="61">
        <v>1</v>
      </c>
      <c r="N20" s="61">
        <v>1</v>
      </c>
      <c r="O20" s="62">
        <v>1</v>
      </c>
      <c r="P20" s="62">
        <v>0</v>
      </c>
      <c r="Q20" s="61">
        <v>1</v>
      </c>
      <c r="R20" s="61">
        <v>1</v>
      </c>
      <c r="S20" s="61">
        <v>1</v>
      </c>
      <c r="T20" s="61">
        <v>1</v>
      </c>
      <c r="U20" s="61">
        <v>0</v>
      </c>
      <c r="V20" s="63">
        <v>0</v>
      </c>
      <c r="W20" s="61">
        <v>1</v>
      </c>
      <c r="X20" s="63">
        <v>0</v>
      </c>
      <c r="Y20" s="61">
        <v>1</v>
      </c>
      <c r="Z20" s="63">
        <v>0</v>
      </c>
      <c r="AA20" s="12">
        <f>SUM(I20:Z20)</f>
        <v>12</v>
      </c>
      <c r="AB20" s="64">
        <f>SUM(I20:Z20)</f>
        <v>12</v>
      </c>
    </row>
    <row r="21" spans="2:27" ht="33.75" customHeight="1">
      <c r="B21" s="35">
        <v>3</v>
      </c>
      <c r="C21" s="36" t="s">
        <v>11</v>
      </c>
      <c r="D21" s="44" t="s">
        <v>110</v>
      </c>
      <c r="E21" s="44"/>
      <c r="F21" s="47"/>
      <c r="G21" s="47"/>
      <c r="H21" s="47"/>
      <c r="I21" s="47"/>
      <c r="J21" s="47"/>
      <c r="K21" s="47"/>
      <c r="L21" s="47"/>
      <c r="M21" s="48"/>
      <c r="N21" s="47"/>
      <c r="O21" s="47"/>
      <c r="P21" s="47"/>
      <c r="Q21" s="47"/>
      <c r="R21" s="47"/>
      <c r="S21" s="47"/>
      <c r="T21" s="47"/>
      <c r="U21" s="47"/>
      <c r="V21" s="54"/>
      <c r="W21" s="47"/>
      <c r="X21" s="54"/>
      <c r="Y21" s="47"/>
      <c r="Z21" s="47"/>
      <c r="AA21" s="66"/>
    </row>
    <row r="22" spans="2:27" ht="33.75" customHeight="1">
      <c r="B22" s="38"/>
      <c r="C22" s="36"/>
      <c r="D22" s="37" t="s">
        <v>111</v>
      </c>
      <c r="E22" s="37"/>
      <c r="F22" s="47" t="s">
        <v>29</v>
      </c>
      <c r="G22" s="47" t="s">
        <v>18</v>
      </c>
      <c r="H22" s="47" t="s">
        <v>90</v>
      </c>
      <c r="I22" s="47">
        <v>0.8</v>
      </c>
      <c r="J22" s="47">
        <v>0.8</v>
      </c>
      <c r="K22" s="47">
        <v>0.8</v>
      </c>
      <c r="L22" s="47">
        <v>0.75</v>
      </c>
      <c r="M22" s="48">
        <v>0.7</v>
      </c>
      <c r="N22" s="47">
        <v>0.8</v>
      </c>
      <c r="O22" s="47"/>
      <c r="P22" s="47"/>
      <c r="Q22" s="47">
        <v>0.8</v>
      </c>
      <c r="R22" s="47">
        <v>0.8</v>
      </c>
      <c r="S22" s="47"/>
      <c r="T22" s="47">
        <v>0.7</v>
      </c>
      <c r="U22" s="47">
        <v>0.7</v>
      </c>
      <c r="V22" s="54">
        <v>0.8</v>
      </c>
      <c r="W22" s="47">
        <v>0.9</v>
      </c>
      <c r="X22" s="67">
        <v>0.9</v>
      </c>
      <c r="Y22" s="47">
        <v>0.8</v>
      </c>
      <c r="Z22" s="47">
        <v>0.7</v>
      </c>
      <c r="AA22" s="66"/>
    </row>
    <row r="23" spans="2:27" ht="33.75" customHeight="1">
      <c r="B23" s="38"/>
      <c r="C23" s="36"/>
      <c r="D23" s="44" t="s">
        <v>124</v>
      </c>
      <c r="E23" s="44"/>
      <c r="F23" s="47" t="s">
        <v>101</v>
      </c>
      <c r="G23" s="47" t="s">
        <v>101</v>
      </c>
      <c r="H23" s="47" t="s">
        <v>101</v>
      </c>
      <c r="I23" s="47">
        <v>1</v>
      </c>
      <c r="J23" s="47">
        <v>0.5</v>
      </c>
      <c r="K23" s="47">
        <v>1</v>
      </c>
      <c r="L23" s="47">
        <v>0.5</v>
      </c>
      <c r="M23" s="48">
        <v>1</v>
      </c>
      <c r="N23" s="47">
        <v>0.4</v>
      </c>
      <c r="O23" s="47">
        <v>0.7</v>
      </c>
      <c r="P23" s="47">
        <v>0.8</v>
      </c>
      <c r="Q23" s="47">
        <v>0.5</v>
      </c>
      <c r="R23" s="47">
        <v>0.5</v>
      </c>
      <c r="S23" s="47">
        <v>0.7</v>
      </c>
      <c r="T23" s="47">
        <v>0.4</v>
      </c>
      <c r="U23" s="47">
        <v>0.4</v>
      </c>
      <c r="V23" s="47">
        <v>0.4</v>
      </c>
      <c r="W23" s="47">
        <v>0.5</v>
      </c>
      <c r="X23" s="47">
        <v>0.5</v>
      </c>
      <c r="Y23" s="47">
        <v>0.5</v>
      </c>
      <c r="Z23" s="47">
        <v>1</v>
      </c>
      <c r="AA23" s="66"/>
    </row>
    <row r="24" spans="2:27" ht="33.75" customHeight="1">
      <c r="B24" s="38"/>
      <c r="C24" s="36"/>
      <c r="D24" s="44" t="s">
        <v>123</v>
      </c>
      <c r="E24" s="44"/>
      <c r="F24" s="47" t="s">
        <v>57</v>
      </c>
      <c r="G24" s="47" t="s">
        <v>57</v>
      </c>
      <c r="H24" s="47" t="s">
        <v>57</v>
      </c>
      <c r="I24" s="47"/>
      <c r="J24" s="47"/>
      <c r="K24" s="47"/>
      <c r="L24" s="47"/>
      <c r="M24" s="48"/>
      <c r="N24" s="47"/>
      <c r="O24" s="47"/>
      <c r="P24" s="47"/>
      <c r="Q24" s="47"/>
      <c r="R24" s="47"/>
      <c r="S24" s="47"/>
      <c r="T24" s="47"/>
      <c r="U24" s="47"/>
      <c r="V24" s="54"/>
      <c r="W24" s="47"/>
      <c r="X24" s="54"/>
      <c r="Y24" s="47"/>
      <c r="Z24" s="47"/>
      <c r="AA24" s="66"/>
    </row>
    <row r="25" spans="2:27" ht="33.75" customHeight="1">
      <c r="B25" s="38"/>
      <c r="C25" s="36"/>
      <c r="D25" s="37" t="s">
        <v>12</v>
      </c>
      <c r="E25" s="37"/>
      <c r="F25" s="17" t="s">
        <v>5</v>
      </c>
      <c r="G25" s="17" t="s">
        <v>5</v>
      </c>
      <c r="H25" s="17" t="s">
        <v>5</v>
      </c>
      <c r="I25" s="17" t="s">
        <v>5</v>
      </c>
      <c r="J25" s="47" t="s">
        <v>5</v>
      </c>
      <c r="K25" s="17" t="s">
        <v>5</v>
      </c>
      <c r="L25" s="17" t="s">
        <v>5</v>
      </c>
      <c r="M25" s="68" t="s">
        <v>5</v>
      </c>
      <c r="N25" s="68" t="s">
        <v>5</v>
      </c>
      <c r="O25" s="68" t="s">
        <v>5</v>
      </c>
      <c r="P25" s="68" t="s">
        <v>5</v>
      </c>
      <c r="Q25" s="68" t="s">
        <v>5</v>
      </c>
      <c r="R25" s="68" t="s">
        <v>5</v>
      </c>
      <c r="S25" s="68" t="s">
        <v>5</v>
      </c>
      <c r="T25" s="68" t="s">
        <v>5</v>
      </c>
      <c r="U25" s="68" t="s">
        <v>5</v>
      </c>
      <c r="V25" s="68" t="s">
        <v>5</v>
      </c>
      <c r="W25" s="68" t="s">
        <v>5</v>
      </c>
      <c r="X25" s="56" t="s">
        <v>5</v>
      </c>
      <c r="Y25" s="17" t="s">
        <v>5</v>
      </c>
      <c r="Z25" s="47" t="s">
        <v>173</v>
      </c>
      <c r="AA25" s="66"/>
    </row>
    <row r="26" spans="2:27" s="65" customFormat="1" ht="27" customHeight="1">
      <c r="B26" s="39"/>
      <c r="C26" s="57" t="s">
        <v>163</v>
      </c>
      <c r="D26" s="58"/>
      <c r="E26" s="59"/>
      <c r="F26" s="43"/>
      <c r="G26" s="43"/>
      <c r="H26" s="43"/>
      <c r="I26" s="43">
        <v>1</v>
      </c>
      <c r="J26" s="43">
        <v>1</v>
      </c>
      <c r="K26" s="43">
        <v>1</v>
      </c>
      <c r="L26" s="43">
        <v>1</v>
      </c>
      <c r="M26" s="69" t="s">
        <v>169</v>
      </c>
      <c r="N26" s="43">
        <v>1</v>
      </c>
      <c r="O26" s="43">
        <v>1</v>
      </c>
      <c r="P26" s="70">
        <v>1</v>
      </c>
      <c r="Q26" s="43">
        <v>1</v>
      </c>
      <c r="R26" s="43">
        <v>1</v>
      </c>
      <c r="S26" s="43">
        <v>1</v>
      </c>
      <c r="T26" s="43">
        <v>1</v>
      </c>
      <c r="U26" s="43">
        <v>1</v>
      </c>
      <c r="V26" s="71">
        <v>1</v>
      </c>
      <c r="W26" s="43">
        <v>1</v>
      </c>
      <c r="X26" s="71">
        <v>1</v>
      </c>
      <c r="Y26" s="43">
        <v>1</v>
      </c>
      <c r="Z26" s="43">
        <v>1</v>
      </c>
      <c r="AA26" s="12"/>
    </row>
    <row r="27" spans="2:27" ht="33.75" customHeight="1">
      <c r="B27" s="35">
        <v>4</v>
      </c>
      <c r="C27" s="36" t="s">
        <v>13</v>
      </c>
      <c r="D27" s="37" t="s">
        <v>14</v>
      </c>
      <c r="E27" s="37"/>
      <c r="F27" s="17" t="s">
        <v>5</v>
      </c>
      <c r="G27" s="17" t="s">
        <v>5</v>
      </c>
      <c r="H27" s="17" t="s">
        <v>5</v>
      </c>
      <c r="I27" s="17" t="s">
        <v>5</v>
      </c>
      <c r="J27" s="17" t="s">
        <v>5</v>
      </c>
      <c r="K27" s="17" t="s">
        <v>5</v>
      </c>
      <c r="L27" s="17" t="s">
        <v>173</v>
      </c>
      <c r="M27" s="68" t="s">
        <v>5</v>
      </c>
      <c r="N27" s="17" t="s">
        <v>5</v>
      </c>
      <c r="O27" s="17" t="s">
        <v>5</v>
      </c>
      <c r="P27" s="17" t="s">
        <v>5</v>
      </c>
      <c r="Q27" s="17" t="s">
        <v>5</v>
      </c>
      <c r="R27" s="17" t="s">
        <v>5</v>
      </c>
      <c r="S27" s="17" t="s">
        <v>5</v>
      </c>
      <c r="T27" s="17" t="s">
        <v>5</v>
      </c>
      <c r="U27" s="17" t="s">
        <v>5</v>
      </c>
      <c r="V27" s="56" t="s">
        <v>5</v>
      </c>
      <c r="W27" s="17" t="s">
        <v>5</v>
      </c>
      <c r="X27" s="56" t="s">
        <v>5</v>
      </c>
      <c r="Y27" s="17" t="s">
        <v>5</v>
      </c>
      <c r="Z27" s="17" t="s">
        <v>173</v>
      </c>
      <c r="AA27" s="19"/>
    </row>
    <row r="28" spans="2:29" ht="33.75" customHeight="1">
      <c r="B28" s="38"/>
      <c r="C28" s="36"/>
      <c r="D28" s="37" t="s">
        <v>15</v>
      </c>
      <c r="E28" s="37"/>
      <c r="F28" s="17" t="s">
        <v>16</v>
      </c>
      <c r="G28" s="17" t="s">
        <v>16</v>
      </c>
      <c r="H28" s="17" t="s">
        <v>16</v>
      </c>
      <c r="I28" s="72">
        <v>0.901</v>
      </c>
      <c r="J28" s="47">
        <v>1</v>
      </c>
      <c r="K28" s="73">
        <v>0.962</v>
      </c>
      <c r="L28" s="45">
        <v>0.8</v>
      </c>
      <c r="M28" s="74">
        <v>1</v>
      </c>
      <c r="N28" s="75">
        <v>0.963</v>
      </c>
      <c r="O28" s="45">
        <v>0.87</v>
      </c>
      <c r="P28" s="45">
        <v>0.42</v>
      </c>
      <c r="Q28" s="75">
        <v>0.973</v>
      </c>
      <c r="R28" s="45">
        <v>1</v>
      </c>
      <c r="S28" s="45">
        <v>0.72</v>
      </c>
      <c r="T28" s="45">
        <v>0.95</v>
      </c>
      <c r="U28" s="45">
        <v>0.7</v>
      </c>
      <c r="V28" s="76">
        <v>0.871</v>
      </c>
      <c r="W28" s="45">
        <v>0.95</v>
      </c>
      <c r="X28" s="77" t="s">
        <v>180</v>
      </c>
      <c r="Y28" s="45">
        <v>0.95</v>
      </c>
      <c r="Z28" s="72">
        <v>0.649</v>
      </c>
      <c r="AA28" s="78"/>
      <c r="AB28" s="55">
        <f>SUM(I28:Z28)</f>
        <v>14.678999999999998</v>
      </c>
      <c r="AC28" s="2">
        <v>18</v>
      </c>
    </row>
    <row r="29" spans="2:29" s="65" customFormat="1" ht="21" customHeight="1">
      <c r="B29" s="39"/>
      <c r="C29" s="57" t="s">
        <v>163</v>
      </c>
      <c r="D29" s="58"/>
      <c r="E29" s="59"/>
      <c r="F29" s="43"/>
      <c r="G29" s="79"/>
      <c r="H29" s="79"/>
      <c r="I29" s="43">
        <v>0</v>
      </c>
      <c r="J29" s="43">
        <v>1</v>
      </c>
      <c r="K29" s="61">
        <v>1</v>
      </c>
      <c r="L29" s="43">
        <v>0</v>
      </c>
      <c r="M29" s="43">
        <v>1</v>
      </c>
      <c r="N29" s="43">
        <v>1</v>
      </c>
      <c r="O29" s="43">
        <v>0</v>
      </c>
      <c r="P29" s="70">
        <v>0</v>
      </c>
      <c r="Q29" s="43">
        <v>1</v>
      </c>
      <c r="R29" s="43">
        <v>1</v>
      </c>
      <c r="S29" s="43">
        <v>0</v>
      </c>
      <c r="T29" s="43">
        <v>1</v>
      </c>
      <c r="U29" s="43">
        <v>0</v>
      </c>
      <c r="V29" s="71">
        <v>0</v>
      </c>
      <c r="W29" s="43">
        <v>1</v>
      </c>
      <c r="X29" s="80">
        <v>1</v>
      </c>
      <c r="Y29" s="43">
        <v>1</v>
      </c>
      <c r="Z29" s="43">
        <v>0</v>
      </c>
      <c r="AA29" s="12"/>
      <c r="AB29" s="81">
        <f>SUM(I29:Z29)</f>
        <v>10</v>
      </c>
      <c r="AC29" s="65">
        <f>AB28/AC28</f>
        <v>0.8154999999999999</v>
      </c>
    </row>
    <row r="30" spans="2:28" ht="39.75" customHeight="1">
      <c r="B30" s="35">
        <v>5</v>
      </c>
      <c r="C30" s="18" t="s">
        <v>17</v>
      </c>
      <c r="D30" s="37" t="s">
        <v>91</v>
      </c>
      <c r="E30" s="37"/>
      <c r="F30" s="17" t="s">
        <v>18</v>
      </c>
      <c r="G30" s="17" t="s">
        <v>18</v>
      </c>
      <c r="H30" s="17" t="s">
        <v>18</v>
      </c>
      <c r="I30" s="47">
        <v>1</v>
      </c>
      <c r="J30" s="47">
        <v>1</v>
      </c>
      <c r="K30" s="47">
        <v>1</v>
      </c>
      <c r="L30" s="47">
        <v>0.5</v>
      </c>
      <c r="M30" s="47">
        <v>1</v>
      </c>
      <c r="N30" s="47">
        <v>1</v>
      </c>
      <c r="O30" s="47">
        <v>1</v>
      </c>
      <c r="P30" s="47">
        <v>1</v>
      </c>
      <c r="Q30" s="47">
        <v>1</v>
      </c>
      <c r="R30" s="47">
        <v>1</v>
      </c>
      <c r="S30" s="47">
        <v>1</v>
      </c>
      <c r="T30" s="47">
        <v>1</v>
      </c>
      <c r="U30" s="47">
        <v>0.8</v>
      </c>
      <c r="V30" s="47">
        <v>1</v>
      </c>
      <c r="W30" s="47">
        <v>1</v>
      </c>
      <c r="X30" s="47">
        <v>1</v>
      </c>
      <c r="Y30" s="47">
        <v>0.8</v>
      </c>
      <c r="Z30" s="67">
        <v>0.5</v>
      </c>
      <c r="AA30" s="82"/>
      <c r="AB30" s="81"/>
    </row>
    <row r="31" spans="2:28" s="65" customFormat="1" ht="16.5" customHeight="1">
      <c r="B31" s="39"/>
      <c r="C31" s="31" t="s">
        <v>163</v>
      </c>
      <c r="D31" s="32"/>
      <c r="E31" s="33"/>
      <c r="F31" s="61"/>
      <c r="G31" s="61"/>
      <c r="H31" s="61"/>
      <c r="I31" s="43">
        <v>1</v>
      </c>
      <c r="J31" s="43">
        <v>1</v>
      </c>
      <c r="K31" s="61">
        <v>1</v>
      </c>
      <c r="L31" s="43">
        <v>0</v>
      </c>
      <c r="M31" s="43">
        <v>1</v>
      </c>
      <c r="N31" s="43">
        <v>1</v>
      </c>
      <c r="O31" s="43">
        <v>1</v>
      </c>
      <c r="P31" s="70">
        <v>1</v>
      </c>
      <c r="Q31" s="43">
        <v>1</v>
      </c>
      <c r="R31" s="43">
        <v>1</v>
      </c>
      <c r="S31" s="43">
        <v>1</v>
      </c>
      <c r="T31" s="43">
        <v>1</v>
      </c>
      <c r="U31" s="43">
        <v>1</v>
      </c>
      <c r="V31" s="71">
        <v>1</v>
      </c>
      <c r="W31" s="43">
        <v>1</v>
      </c>
      <c r="X31" s="80">
        <v>1</v>
      </c>
      <c r="Y31" s="43">
        <v>1</v>
      </c>
      <c r="Z31" s="43">
        <v>0</v>
      </c>
      <c r="AA31" s="12"/>
      <c r="AB31" s="81">
        <f>SUM(I31:Z31)</f>
        <v>16</v>
      </c>
    </row>
    <row r="32" spans="2:27" ht="31.5" customHeight="1">
      <c r="B32" s="35">
        <v>6</v>
      </c>
      <c r="C32" s="36" t="s">
        <v>143</v>
      </c>
      <c r="D32" s="83" t="s">
        <v>137</v>
      </c>
      <c r="E32" s="83"/>
      <c r="F32" s="17"/>
      <c r="G32" s="17"/>
      <c r="H32" s="17"/>
      <c r="I32" s="17"/>
      <c r="J32" s="17"/>
      <c r="K32" s="17"/>
      <c r="L32" s="17"/>
      <c r="M32" s="68"/>
      <c r="N32" s="17"/>
      <c r="O32" s="17"/>
      <c r="P32" s="17"/>
      <c r="Q32" s="17"/>
      <c r="R32" s="17"/>
      <c r="S32" s="17"/>
      <c r="T32" s="17"/>
      <c r="U32" s="17"/>
      <c r="V32" s="56"/>
      <c r="W32" s="17"/>
      <c r="X32" s="56"/>
      <c r="Y32" s="17"/>
      <c r="Z32" s="17"/>
      <c r="AA32" s="19"/>
    </row>
    <row r="33" spans="2:27" ht="30" customHeight="1">
      <c r="B33" s="38"/>
      <c r="C33" s="36"/>
      <c r="D33" s="83" t="s">
        <v>135</v>
      </c>
      <c r="E33" s="83"/>
      <c r="F33" s="17"/>
      <c r="G33" s="17"/>
      <c r="H33" s="17"/>
      <c r="I33" s="17"/>
      <c r="J33" s="17"/>
      <c r="K33" s="17"/>
      <c r="L33" s="17"/>
      <c r="M33" s="68"/>
      <c r="N33" s="17"/>
      <c r="O33" s="17"/>
      <c r="P33" s="17"/>
      <c r="Q33" s="17"/>
      <c r="R33" s="17"/>
      <c r="S33" s="17"/>
      <c r="T33" s="17"/>
      <c r="U33" s="17"/>
      <c r="V33" s="56"/>
      <c r="W33" s="17"/>
      <c r="X33" s="56"/>
      <c r="Y33" s="17"/>
      <c r="Z33" s="17"/>
      <c r="AA33" s="19"/>
    </row>
    <row r="34" spans="2:27" ht="39.75" customHeight="1">
      <c r="B34" s="38"/>
      <c r="C34" s="36"/>
      <c r="D34" s="84" t="s">
        <v>19</v>
      </c>
      <c r="E34" s="84"/>
      <c r="F34" s="17" t="s">
        <v>5</v>
      </c>
      <c r="G34" s="17" t="s">
        <v>5</v>
      </c>
      <c r="H34" s="17" t="s">
        <v>5</v>
      </c>
      <c r="I34" s="17" t="s">
        <v>5</v>
      </c>
      <c r="J34" s="17" t="s">
        <v>168</v>
      </c>
      <c r="K34" s="17" t="s">
        <v>5</v>
      </c>
      <c r="L34" s="17" t="s">
        <v>5</v>
      </c>
      <c r="M34" s="17" t="s">
        <v>5</v>
      </c>
      <c r="N34" s="17" t="s">
        <v>5</v>
      </c>
      <c r="O34" s="17" t="s">
        <v>5</v>
      </c>
      <c r="P34" s="17" t="s">
        <v>5</v>
      </c>
      <c r="Q34" s="17" t="s">
        <v>5</v>
      </c>
      <c r="R34" s="17" t="s">
        <v>5</v>
      </c>
      <c r="S34" s="17" t="s">
        <v>168</v>
      </c>
      <c r="T34" s="17" t="s">
        <v>168</v>
      </c>
      <c r="U34" s="17" t="s">
        <v>5</v>
      </c>
      <c r="V34" s="17" t="s">
        <v>167</v>
      </c>
      <c r="W34" s="17" t="s">
        <v>5</v>
      </c>
      <c r="X34" s="56" t="s">
        <v>168</v>
      </c>
      <c r="Y34" s="17" t="s">
        <v>5</v>
      </c>
      <c r="Z34" s="17" t="s">
        <v>174</v>
      </c>
      <c r="AA34" s="19"/>
    </row>
    <row r="35" spans="2:27" ht="30" customHeight="1">
      <c r="B35" s="38"/>
      <c r="C35" s="36"/>
      <c r="D35" s="37" t="s">
        <v>112</v>
      </c>
      <c r="E35" s="37"/>
      <c r="F35" s="17" t="s">
        <v>5</v>
      </c>
      <c r="G35" s="17" t="s">
        <v>5</v>
      </c>
      <c r="H35" s="17" t="s">
        <v>5</v>
      </c>
      <c r="I35" s="17" t="s">
        <v>5</v>
      </c>
      <c r="J35" s="17" t="s">
        <v>168</v>
      </c>
      <c r="K35" s="17" t="s">
        <v>5</v>
      </c>
      <c r="L35" s="17" t="s">
        <v>167</v>
      </c>
      <c r="M35" s="68" t="s">
        <v>5</v>
      </c>
      <c r="N35" s="17" t="s">
        <v>5</v>
      </c>
      <c r="O35" s="17" t="s">
        <v>5</v>
      </c>
      <c r="P35" s="17" t="s">
        <v>5</v>
      </c>
      <c r="Q35" s="17" t="s">
        <v>5</v>
      </c>
      <c r="R35" s="17" t="s">
        <v>5</v>
      </c>
      <c r="S35" s="17" t="s">
        <v>168</v>
      </c>
      <c r="T35" s="17" t="s">
        <v>168</v>
      </c>
      <c r="U35" s="17" t="s">
        <v>5</v>
      </c>
      <c r="V35" s="17" t="s">
        <v>5</v>
      </c>
      <c r="W35" s="17" t="s">
        <v>5</v>
      </c>
      <c r="X35" s="56" t="s">
        <v>168</v>
      </c>
      <c r="Y35" s="17" t="s">
        <v>5</v>
      </c>
      <c r="Z35" s="17" t="s">
        <v>168</v>
      </c>
      <c r="AA35" s="19"/>
    </row>
    <row r="36" spans="2:27" ht="21" customHeight="1">
      <c r="B36" s="38"/>
      <c r="C36" s="36"/>
      <c r="D36" s="85" t="s">
        <v>116</v>
      </c>
      <c r="E36" s="37"/>
      <c r="F36" s="86" t="s">
        <v>104</v>
      </c>
      <c r="G36" s="86" t="s">
        <v>104</v>
      </c>
      <c r="H36" s="86" t="s">
        <v>104</v>
      </c>
      <c r="I36" s="86" t="s">
        <v>104</v>
      </c>
      <c r="J36" s="86" t="s">
        <v>104</v>
      </c>
      <c r="K36" s="86" t="s">
        <v>104</v>
      </c>
      <c r="L36" s="86" t="s">
        <v>104</v>
      </c>
      <c r="M36" s="87" t="s">
        <v>104</v>
      </c>
      <c r="N36" s="86" t="s">
        <v>175</v>
      </c>
      <c r="O36" s="17" t="s">
        <v>176</v>
      </c>
      <c r="P36" s="86" t="s">
        <v>184</v>
      </c>
      <c r="Q36" s="86" t="s">
        <v>104</v>
      </c>
      <c r="R36" s="86" t="s">
        <v>104</v>
      </c>
      <c r="S36" s="86" t="s">
        <v>104</v>
      </c>
      <c r="T36" s="86" t="s">
        <v>104</v>
      </c>
      <c r="U36" s="86" t="s">
        <v>181</v>
      </c>
      <c r="V36" s="56" t="s">
        <v>179</v>
      </c>
      <c r="W36" s="86" t="s">
        <v>104</v>
      </c>
      <c r="X36" s="88" t="s">
        <v>104</v>
      </c>
      <c r="Y36" s="86" t="s">
        <v>104</v>
      </c>
      <c r="Z36" s="17"/>
      <c r="AA36" s="19"/>
    </row>
    <row r="37" spans="2:27" ht="45.75" customHeight="1">
      <c r="B37" s="38"/>
      <c r="C37" s="36"/>
      <c r="D37" s="89" t="s">
        <v>117</v>
      </c>
      <c r="E37" s="53"/>
      <c r="F37" s="17" t="s">
        <v>140</v>
      </c>
      <c r="G37" s="17" t="s">
        <v>75</v>
      </c>
      <c r="H37" s="17" t="s">
        <v>74</v>
      </c>
      <c r="I37" s="17" t="s">
        <v>199</v>
      </c>
      <c r="J37" s="17" t="s">
        <v>168</v>
      </c>
      <c r="K37" s="17" t="s">
        <v>5</v>
      </c>
      <c r="L37" s="17" t="s">
        <v>168</v>
      </c>
      <c r="M37" s="68" t="s">
        <v>5</v>
      </c>
      <c r="N37" s="68" t="s">
        <v>5</v>
      </c>
      <c r="O37" s="68" t="s">
        <v>5</v>
      </c>
      <c r="P37" s="68" t="s">
        <v>5</v>
      </c>
      <c r="Q37" s="68" t="s">
        <v>5</v>
      </c>
      <c r="R37" s="68" t="s">
        <v>5</v>
      </c>
      <c r="S37" s="17" t="s">
        <v>168</v>
      </c>
      <c r="T37" s="17" t="s">
        <v>168</v>
      </c>
      <c r="U37" s="68" t="s">
        <v>5</v>
      </c>
      <c r="V37" s="17" t="s">
        <v>168</v>
      </c>
      <c r="W37" s="17" t="s">
        <v>5</v>
      </c>
      <c r="X37" s="56" t="s">
        <v>168</v>
      </c>
      <c r="Y37" s="17" t="s">
        <v>5</v>
      </c>
      <c r="Z37" s="56" t="s">
        <v>168</v>
      </c>
      <c r="AA37" s="90"/>
    </row>
    <row r="38" spans="2:27" ht="36" customHeight="1">
      <c r="B38" s="38"/>
      <c r="C38" s="36"/>
      <c r="D38" s="37" t="s">
        <v>72</v>
      </c>
      <c r="E38" s="37"/>
      <c r="F38" s="17" t="s">
        <v>139</v>
      </c>
      <c r="G38" s="17" t="s">
        <v>77</v>
      </c>
      <c r="H38" s="17" t="s">
        <v>76</v>
      </c>
      <c r="I38" s="17" t="s">
        <v>199</v>
      </c>
      <c r="J38" s="17" t="s">
        <v>168</v>
      </c>
      <c r="K38" s="17" t="s">
        <v>5</v>
      </c>
      <c r="L38" s="17" t="s">
        <v>168</v>
      </c>
      <c r="M38" s="68" t="s">
        <v>5</v>
      </c>
      <c r="N38" s="68" t="s">
        <v>5</v>
      </c>
      <c r="O38" s="68" t="s">
        <v>5</v>
      </c>
      <c r="P38" s="68" t="s">
        <v>5</v>
      </c>
      <c r="Q38" s="68" t="s">
        <v>5</v>
      </c>
      <c r="R38" s="68" t="s">
        <v>5</v>
      </c>
      <c r="S38" s="17" t="s">
        <v>168</v>
      </c>
      <c r="T38" s="17" t="s">
        <v>168</v>
      </c>
      <c r="U38" s="68" t="s">
        <v>5</v>
      </c>
      <c r="V38" s="17" t="s">
        <v>168</v>
      </c>
      <c r="W38" s="17" t="s">
        <v>5</v>
      </c>
      <c r="X38" s="56" t="s">
        <v>168</v>
      </c>
      <c r="Y38" s="17" t="s">
        <v>5</v>
      </c>
      <c r="Z38" s="56" t="s">
        <v>168</v>
      </c>
      <c r="AA38" s="90"/>
    </row>
    <row r="39" spans="2:27" ht="57" customHeight="1">
      <c r="B39" s="38"/>
      <c r="C39" s="36"/>
      <c r="D39" s="85" t="s">
        <v>118</v>
      </c>
      <c r="E39" s="37"/>
      <c r="F39" s="17" t="s">
        <v>5</v>
      </c>
      <c r="G39" s="47" t="s">
        <v>105</v>
      </c>
      <c r="H39" s="17" t="s">
        <v>5</v>
      </c>
      <c r="I39" s="17" t="s">
        <v>199</v>
      </c>
      <c r="J39" s="17" t="s">
        <v>168</v>
      </c>
      <c r="K39" s="17" t="s">
        <v>5</v>
      </c>
      <c r="L39" s="17" t="s">
        <v>168</v>
      </c>
      <c r="M39" s="68" t="s">
        <v>5</v>
      </c>
      <c r="N39" s="17" t="s">
        <v>5</v>
      </c>
      <c r="O39" s="17" t="s">
        <v>5</v>
      </c>
      <c r="P39" s="17" t="s">
        <v>5</v>
      </c>
      <c r="Q39" s="68" t="s">
        <v>5</v>
      </c>
      <c r="R39" s="68" t="s">
        <v>5</v>
      </c>
      <c r="S39" s="17" t="s">
        <v>168</v>
      </c>
      <c r="T39" s="17" t="s">
        <v>168</v>
      </c>
      <c r="U39" s="17" t="s">
        <v>5</v>
      </c>
      <c r="V39" s="17" t="s">
        <v>168</v>
      </c>
      <c r="W39" s="17" t="s">
        <v>5</v>
      </c>
      <c r="X39" s="56" t="s">
        <v>168</v>
      </c>
      <c r="Y39" s="17" t="s">
        <v>5</v>
      </c>
      <c r="Z39" s="17" t="s">
        <v>168</v>
      </c>
      <c r="AA39" s="19"/>
    </row>
    <row r="40" spans="2:27" ht="24" customHeight="1">
      <c r="B40" s="38"/>
      <c r="C40" s="36"/>
      <c r="D40" s="44" t="s">
        <v>73</v>
      </c>
      <c r="E40" s="44"/>
      <c r="F40" s="17" t="s">
        <v>5</v>
      </c>
      <c r="G40" s="17" t="s">
        <v>5</v>
      </c>
      <c r="H40" s="17" t="s">
        <v>5</v>
      </c>
      <c r="I40" s="17" t="s">
        <v>199</v>
      </c>
      <c r="J40" s="17" t="s">
        <v>168</v>
      </c>
      <c r="K40" s="17" t="s">
        <v>5</v>
      </c>
      <c r="L40" s="17" t="s">
        <v>168</v>
      </c>
      <c r="M40" s="68" t="s">
        <v>5</v>
      </c>
      <c r="N40" s="68" t="s">
        <v>5</v>
      </c>
      <c r="O40" s="68" t="s">
        <v>5</v>
      </c>
      <c r="P40" s="68" t="s">
        <v>5</v>
      </c>
      <c r="Q40" s="68" t="s">
        <v>5</v>
      </c>
      <c r="R40" s="68" t="s">
        <v>5</v>
      </c>
      <c r="S40" s="17" t="s">
        <v>168</v>
      </c>
      <c r="T40" s="17" t="s">
        <v>168</v>
      </c>
      <c r="U40" s="68" t="s">
        <v>5</v>
      </c>
      <c r="V40" s="17" t="s">
        <v>168</v>
      </c>
      <c r="W40" s="17" t="s">
        <v>5</v>
      </c>
      <c r="X40" s="56" t="s">
        <v>168</v>
      </c>
      <c r="Y40" s="17" t="s">
        <v>5</v>
      </c>
      <c r="Z40" s="56" t="s">
        <v>168</v>
      </c>
      <c r="AA40" s="90"/>
    </row>
    <row r="41" spans="2:27" ht="21.75" customHeight="1">
      <c r="B41" s="38"/>
      <c r="C41" s="36"/>
      <c r="D41" s="44" t="s">
        <v>98</v>
      </c>
      <c r="E41" s="44"/>
      <c r="F41" s="17" t="s">
        <v>106</v>
      </c>
      <c r="G41" s="17" t="s">
        <v>108</v>
      </c>
      <c r="H41" s="17" t="s">
        <v>107</v>
      </c>
      <c r="I41" s="17" t="s">
        <v>199</v>
      </c>
      <c r="J41" s="17" t="s">
        <v>168</v>
      </c>
      <c r="K41" s="17" t="s">
        <v>5</v>
      </c>
      <c r="L41" s="17" t="s">
        <v>168</v>
      </c>
      <c r="M41" s="68" t="s">
        <v>5</v>
      </c>
      <c r="N41" s="17" t="s">
        <v>5</v>
      </c>
      <c r="O41" s="17" t="s">
        <v>5</v>
      </c>
      <c r="P41" s="17" t="s">
        <v>5</v>
      </c>
      <c r="Q41" s="68" t="s">
        <v>5</v>
      </c>
      <c r="R41" s="68" t="s">
        <v>5</v>
      </c>
      <c r="S41" s="17" t="s">
        <v>168</v>
      </c>
      <c r="T41" s="17" t="s">
        <v>168</v>
      </c>
      <c r="U41" s="17" t="s">
        <v>5</v>
      </c>
      <c r="V41" s="17" t="s">
        <v>168</v>
      </c>
      <c r="W41" s="17" t="s">
        <v>5</v>
      </c>
      <c r="X41" s="56" t="s">
        <v>168</v>
      </c>
      <c r="Y41" s="17" t="s">
        <v>5</v>
      </c>
      <c r="Z41" s="17" t="s">
        <v>168</v>
      </c>
      <c r="AA41" s="19"/>
    </row>
    <row r="42" spans="2:27" ht="29.25" customHeight="1">
      <c r="B42" s="38"/>
      <c r="C42" s="36"/>
      <c r="D42" s="44" t="s">
        <v>20</v>
      </c>
      <c r="E42" s="44"/>
      <c r="F42" s="17" t="s">
        <v>5</v>
      </c>
      <c r="G42" s="17" t="s">
        <v>5</v>
      </c>
      <c r="H42" s="17" t="s">
        <v>5</v>
      </c>
      <c r="I42" s="17" t="s">
        <v>199</v>
      </c>
      <c r="J42" s="17" t="s">
        <v>168</v>
      </c>
      <c r="K42" s="17" t="s">
        <v>5</v>
      </c>
      <c r="L42" s="17" t="s">
        <v>168</v>
      </c>
      <c r="M42" s="68" t="s">
        <v>5</v>
      </c>
      <c r="N42" s="17" t="s">
        <v>5</v>
      </c>
      <c r="O42" s="17" t="s">
        <v>5</v>
      </c>
      <c r="P42" s="17" t="s">
        <v>5</v>
      </c>
      <c r="Q42" s="68" t="s">
        <v>5</v>
      </c>
      <c r="R42" s="68" t="s">
        <v>5</v>
      </c>
      <c r="S42" s="17" t="s">
        <v>168</v>
      </c>
      <c r="T42" s="17" t="s">
        <v>168</v>
      </c>
      <c r="U42" s="17" t="s">
        <v>5</v>
      </c>
      <c r="V42" s="17" t="s">
        <v>168</v>
      </c>
      <c r="W42" s="17" t="s">
        <v>5</v>
      </c>
      <c r="X42" s="56" t="s">
        <v>168</v>
      </c>
      <c r="Y42" s="17" t="s">
        <v>5</v>
      </c>
      <c r="Z42" s="17" t="s">
        <v>168</v>
      </c>
      <c r="AA42" s="19"/>
    </row>
    <row r="43" spans="2:27" ht="27" customHeight="1">
      <c r="B43" s="38"/>
      <c r="C43" s="36"/>
      <c r="D43" s="91" t="s">
        <v>78</v>
      </c>
      <c r="E43" s="91"/>
      <c r="F43" s="17" t="s">
        <v>104</v>
      </c>
      <c r="G43" s="17" t="s">
        <v>104</v>
      </c>
      <c r="H43" s="17" t="s">
        <v>104</v>
      </c>
      <c r="I43" s="17" t="s">
        <v>199</v>
      </c>
      <c r="J43" s="17" t="s">
        <v>168</v>
      </c>
      <c r="K43" s="17" t="s">
        <v>5</v>
      </c>
      <c r="L43" s="17" t="s">
        <v>168</v>
      </c>
      <c r="M43" s="68" t="s">
        <v>5</v>
      </c>
      <c r="N43" s="17" t="s">
        <v>5</v>
      </c>
      <c r="O43" s="17" t="s">
        <v>5</v>
      </c>
      <c r="P43" s="17" t="s">
        <v>5</v>
      </c>
      <c r="Q43" s="68" t="s">
        <v>5</v>
      </c>
      <c r="R43" s="68" t="s">
        <v>5</v>
      </c>
      <c r="S43" s="17" t="s">
        <v>168</v>
      </c>
      <c r="T43" s="17" t="s">
        <v>168</v>
      </c>
      <c r="U43" s="17" t="s">
        <v>5</v>
      </c>
      <c r="V43" s="17" t="s">
        <v>168</v>
      </c>
      <c r="W43" s="17" t="s">
        <v>5</v>
      </c>
      <c r="X43" s="56" t="s">
        <v>168</v>
      </c>
      <c r="Y43" s="17" t="s">
        <v>5</v>
      </c>
      <c r="Z43" s="17" t="s">
        <v>168</v>
      </c>
      <c r="AA43" s="19"/>
    </row>
    <row r="44" spans="2:27" ht="30" customHeight="1">
      <c r="B44" s="38"/>
      <c r="C44" s="36"/>
      <c r="D44" s="53" t="s">
        <v>93</v>
      </c>
      <c r="E44" s="53"/>
      <c r="F44" s="17" t="s">
        <v>5</v>
      </c>
      <c r="G44" s="17" t="s">
        <v>5</v>
      </c>
      <c r="H44" s="17" t="s">
        <v>5</v>
      </c>
      <c r="I44" s="17" t="s">
        <v>199</v>
      </c>
      <c r="J44" s="17" t="s">
        <v>168</v>
      </c>
      <c r="K44" s="17" t="s">
        <v>5</v>
      </c>
      <c r="L44" s="17" t="s">
        <v>168</v>
      </c>
      <c r="M44" s="68" t="s">
        <v>5</v>
      </c>
      <c r="N44" s="17" t="s">
        <v>5</v>
      </c>
      <c r="O44" s="17" t="s">
        <v>5</v>
      </c>
      <c r="P44" s="17" t="s">
        <v>5</v>
      </c>
      <c r="Q44" s="68" t="s">
        <v>5</v>
      </c>
      <c r="R44" s="68" t="s">
        <v>5</v>
      </c>
      <c r="S44" s="17" t="s">
        <v>168</v>
      </c>
      <c r="T44" s="17" t="s">
        <v>168</v>
      </c>
      <c r="U44" s="17" t="s">
        <v>5</v>
      </c>
      <c r="V44" s="17" t="s">
        <v>168</v>
      </c>
      <c r="W44" s="17" t="s">
        <v>5</v>
      </c>
      <c r="X44" s="56" t="s">
        <v>168</v>
      </c>
      <c r="Y44" s="17" t="s">
        <v>5</v>
      </c>
      <c r="Z44" s="17" t="s">
        <v>168</v>
      </c>
      <c r="AA44" s="19"/>
    </row>
    <row r="45" spans="2:27" ht="38.25" customHeight="1">
      <c r="B45" s="38"/>
      <c r="C45" s="36"/>
      <c r="D45" s="37" t="s">
        <v>115</v>
      </c>
      <c r="E45" s="37"/>
      <c r="F45" s="47">
        <v>1</v>
      </c>
      <c r="G45" s="47">
        <v>1</v>
      </c>
      <c r="H45" s="47">
        <v>1</v>
      </c>
      <c r="I45" s="17"/>
      <c r="J45" s="17"/>
      <c r="K45" s="17"/>
      <c r="L45" s="17"/>
      <c r="M45" s="17"/>
      <c r="N45" s="17"/>
      <c r="O45" s="17"/>
      <c r="P45" s="17"/>
      <c r="Q45" s="17"/>
      <c r="R45" s="17"/>
      <c r="S45" s="17"/>
      <c r="T45" s="17"/>
      <c r="U45" s="17"/>
      <c r="V45" s="17"/>
      <c r="W45" s="17"/>
      <c r="X45" s="17"/>
      <c r="Y45" s="17"/>
      <c r="Z45" s="17"/>
      <c r="AA45" s="19"/>
    </row>
    <row r="46" spans="2:27" ht="27" customHeight="1">
      <c r="B46" s="38"/>
      <c r="C46" s="36"/>
      <c r="D46" s="83" t="s">
        <v>136</v>
      </c>
      <c r="E46" s="83"/>
      <c r="F46" s="47"/>
      <c r="G46" s="47"/>
      <c r="H46" s="47"/>
      <c r="I46" s="17"/>
      <c r="J46" s="17"/>
      <c r="K46" s="47"/>
      <c r="L46" s="47"/>
      <c r="M46" s="48"/>
      <c r="N46" s="47"/>
      <c r="O46" s="17"/>
      <c r="P46" s="17"/>
      <c r="Q46" s="47"/>
      <c r="R46" s="17"/>
      <c r="S46" s="17"/>
      <c r="T46" s="17"/>
      <c r="U46" s="17"/>
      <c r="V46" s="56"/>
      <c r="W46" s="17"/>
      <c r="X46" s="54"/>
      <c r="Y46" s="17"/>
      <c r="Z46" s="17"/>
      <c r="AA46" s="19"/>
    </row>
    <row r="47" spans="2:27" ht="108.75" customHeight="1">
      <c r="B47" s="38"/>
      <c r="C47" s="36"/>
      <c r="D47" s="92" t="s">
        <v>131</v>
      </c>
      <c r="E47" s="92"/>
      <c r="F47" s="47" t="s">
        <v>5</v>
      </c>
      <c r="G47" s="47" t="s">
        <v>5</v>
      </c>
      <c r="H47" s="47" t="s">
        <v>5</v>
      </c>
      <c r="I47" s="47" t="s">
        <v>5</v>
      </c>
      <c r="J47" s="47" t="s">
        <v>5</v>
      </c>
      <c r="K47" s="47" t="s">
        <v>5</v>
      </c>
      <c r="L47" s="47" t="s">
        <v>5</v>
      </c>
      <c r="M47" s="47" t="s">
        <v>5</v>
      </c>
      <c r="N47" s="47" t="s">
        <v>5</v>
      </c>
      <c r="O47" s="47" t="s">
        <v>5</v>
      </c>
      <c r="P47" s="47" t="s">
        <v>5</v>
      </c>
      <c r="Q47" s="47" t="s">
        <v>5</v>
      </c>
      <c r="R47" s="47" t="s">
        <v>5</v>
      </c>
      <c r="S47" s="47" t="s">
        <v>5</v>
      </c>
      <c r="T47" s="47" t="s">
        <v>5</v>
      </c>
      <c r="U47" s="47" t="s">
        <v>5</v>
      </c>
      <c r="V47" s="47" t="s">
        <v>5</v>
      </c>
      <c r="W47" s="47" t="s">
        <v>5</v>
      </c>
      <c r="X47" s="47" t="s">
        <v>5</v>
      </c>
      <c r="Y47" s="47" t="s">
        <v>5</v>
      </c>
      <c r="Z47" s="47" t="s">
        <v>5</v>
      </c>
      <c r="AA47" s="66"/>
    </row>
    <row r="48" spans="2:28" ht="31.5" customHeight="1">
      <c r="B48" s="39"/>
      <c r="C48" s="93" t="s">
        <v>163</v>
      </c>
      <c r="D48" s="94"/>
      <c r="E48" s="95"/>
      <c r="F48" s="96"/>
      <c r="G48" s="96"/>
      <c r="H48" s="96"/>
      <c r="I48" s="43">
        <v>1</v>
      </c>
      <c r="J48" s="43">
        <v>0</v>
      </c>
      <c r="K48" s="43">
        <v>1</v>
      </c>
      <c r="L48" s="43">
        <v>0</v>
      </c>
      <c r="M48" s="43">
        <v>1</v>
      </c>
      <c r="N48" s="43">
        <v>1</v>
      </c>
      <c r="O48" s="43">
        <v>1</v>
      </c>
      <c r="P48" s="43">
        <v>1</v>
      </c>
      <c r="Q48" s="43">
        <v>1</v>
      </c>
      <c r="R48" s="43">
        <v>1</v>
      </c>
      <c r="S48" s="43">
        <v>1</v>
      </c>
      <c r="T48" s="43">
        <v>0</v>
      </c>
      <c r="U48" s="43">
        <v>1</v>
      </c>
      <c r="V48" s="71">
        <v>0</v>
      </c>
      <c r="W48" s="43">
        <v>1</v>
      </c>
      <c r="X48" s="71">
        <v>0</v>
      </c>
      <c r="Y48" s="43">
        <v>1</v>
      </c>
      <c r="Z48" s="43">
        <v>0</v>
      </c>
      <c r="AA48" s="12"/>
      <c r="AB48" s="2">
        <f>SUM(I48:Z48)</f>
        <v>12</v>
      </c>
    </row>
    <row r="49" spans="2:27" ht="31.5" customHeight="1">
      <c r="B49" s="35">
        <v>7</v>
      </c>
      <c r="C49" s="97" t="s">
        <v>21</v>
      </c>
      <c r="D49" s="83" t="s">
        <v>138</v>
      </c>
      <c r="E49" s="83"/>
      <c r="F49" s="47"/>
      <c r="G49" s="47"/>
      <c r="H49" s="47"/>
      <c r="I49" s="17"/>
      <c r="J49" s="17"/>
      <c r="K49" s="47"/>
      <c r="L49" s="17"/>
      <c r="M49" s="48"/>
      <c r="N49" s="47"/>
      <c r="O49" s="17"/>
      <c r="P49" s="17"/>
      <c r="Q49" s="47"/>
      <c r="R49" s="17"/>
      <c r="S49" s="17"/>
      <c r="T49" s="17"/>
      <c r="U49" s="17"/>
      <c r="V49" s="56"/>
      <c r="W49" s="17"/>
      <c r="X49" s="54"/>
      <c r="Y49" s="17"/>
      <c r="Z49" s="17"/>
      <c r="AA49" s="19"/>
    </row>
    <row r="50" spans="2:27" ht="36.75" customHeight="1">
      <c r="B50" s="38"/>
      <c r="C50" s="97"/>
      <c r="D50" s="98" t="s">
        <v>94</v>
      </c>
      <c r="E50" s="98"/>
      <c r="F50" s="17" t="s">
        <v>5</v>
      </c>
      <c r="G50" s="17" t="s">
        <v>5</v>
      </c>
      <c r="H50" s="17" t="s">
        <v>5</v>
      </c>
      <c r="I50" s="17" t="s">
        <v>168</v>
      </c>
      <c r="J50" s="17" t="s">
        <v>168</v>
      </c>
      <c r="K50" s="17" t="s">
        <v>168</v>
      </c>
      <c r="L50" s="17" t="s">
        <v>168</v>
      </c>
      <c r="M50" s="17" t="s">
        <v>168</v>
      </c>
      <c r="N50" s="17" t="s">
        <v>168</v>
      </c>
      <c r="O50" s="17" t="s">
        <v>168</v>
      </c>
      <c r="P50" s="17" t="s">
        <v>168</v>
      </c>
      <c r="Q50" s="17" t="s">
        <v>168</v>
      </c>
      <c r="R50" s="17" t="s">
        <v>5</v>
      </c>
      <c r="S50" s="17" t="s">
        <v>168</v>
      </c>
      <c r="T50" s="17" t="s">
        <v>168</v>
      </c>
      <c r="U50" s="17" t="s">
        <v>168</v>
      </c>
      <c r="V50" s="17" t="s">
        <v>168</v>
      </c>
      <c r="W50" s="17" t="s">
        <v>168</v>
      </c>
      <c r="X50" s="17" t="s">
        <v>168</v>
      </c>
      <c r="Y50" s="17" t="s">
        <v>168</v>
      </c>
      <c r="Z50" s="17" t="s">
        <v>168</v>
      </c>
      <c r="AA50" s="19"/>
    </row>
    <row r="51" spans="2:27" ht="28.5" customHeight="1">
      <c r="B51" s="38"/>
      <c r="C51" s="97"/>
      <c r="D51" s="99" t="s">
        <v>79</v>
      </c>
      <c r="E51" s="99"/>
      <c r="F51" s="17" t="s">
        <v>5</v>
      </c>
      <c r="G51" s="17" t="s">
        <v>5</v>
      </c>
      <c r="H51" s="17" t="s">
        <v>5</v>
      </c>
      <c r="I51" s="17" t="s">
        <v>168</v>
      </c>
      <c r="J51" s="17" t="s">
        <v>168</v>
      </c>
      <c r="K51" s="17" t="s">
        <v>168</v>
      </c>
      <c r="L51" s="17" t="s">
        <v>168</v>
      </c>
      <c r="M51" s="17" t="s">
        <v>168</v>
      </c>
      <c r="N51" s="17" t="s">
        <v>168</v>
      </c>
      <c r="O51" s="17" t="s">
        <v>168</v>
      </c>
      <c r="P51" s="17" t="s">
        <v>168</v>
      </c>
      <c r="Q51" s="17" t="s">
        <v>168</v>
      </c>
      <c r="R51" s="17" t="s">
        <v>5</v>
      </c>
      <c r="S51" s="17" t="s">
        <v>168</v>
      </c>
      <c r="T51" s="17" t="s">
        <v>5</v>
      </c>
      <c r="U51" s="17" t="s">
        <v>168</v>
      </c>
      <c r="V51" s="17" t="s">
        <v>168</v>
      </c>
      <c r="W51" s="17" t="s">
        <v>168</v>
      </c>
      <c r="X51" s="17" t="s">
        <v>168</v>
      </c>
      <c r="Y51" s="17" t="s">
        <v>168</v>
      </c>
      <c r="Z51" s="17" t="s">
        <v>168</v>
      </c>
      <c r="AA51" s="19"/>
    </row>
    <row r="52" spans="2:27" ht="71.25" customHeight="1">
      <c r="B52" s="38"/>
      <c r="C52" s="97"/>
      <c r="D52" s="99" t="s">
        <v>109</v>
      </c>
      <c r="E52" s="99"/>
      <c r="F52" s="17" t="s">
        <v>5</v>
      </c>
      <c r="G52" s="17" t="s">
        <v>5</v>
      </c>
      <c r="H52" s="17" t="s">
        <v>5</v>
      </c>
      <c r="I52" s="17" t="s">
        <v>168</v>
      </c>
      <c r="J52" s="17" t="s">
        <v>168</v>
      </c>
      <c r="K52" s="17" t="s">
        <v>168</v>
      </c>
      <c r="L52" s="17" t="s">
        <v>168</v>
      </c>
      <c r="M52" s="17" t="s">
        <v>168</v>
      </c>
      <c r="N52" s="17" t="s">
        <v>168</v>
      </c>
      <c r="O52" s="17" t="s">
        <v>168</v>
      </c>
      <c r="P52" s="17" t="s">
        <v>168</v>
      </c>
      <c r="Q52" s="17" t="s">
        <v>168</v>
      </c>
      <c r="R52" s="17" t="s">
        <v>168</v>
      </c>
      <c r="S52" s="17" t="s">
        <v>168</v>
      </c>
      <c r="T52" s="17" t="s">
        <v>168</v>
      </c>
      <c r="U52" s="17" t="s">
        <v>168</v>
      </c>
      <c r="V52" s="17" t="s">
        <v>168</v>
      </c>
      <c r="W52" s="17" t="s">
        <v>168</v>
      </c>
      <c r="X52" s="17" t="s">
        <v>168</v>
      </c>
      <c r="Y52" s="17" t="s">
        <v>168</v>
      </c>
      <c r="Z52" s="17" t="s">
        <v>168</v>
      </c>
      <c r="AA52" s="19"/>
    </row>
    <row r="53" spans="2:27" ht="29.25" customHeight="1">
      <c r="B53" s="38"/>
      <c r="C53" s="97"/>
      <c r="D53" s="99" t="s">
        <v>80</v>
      </c>
      <c r="E53" s="99"/>
      <c r="F53" s="17" t="s">
        <v>5</v>
      </c>
      <c r="G53" s="17" t="s">
        <v>5</v>
      </c>
      <c r="H53" s="17" t="s">
        <v>5</v>
      </c>
      <c r="I53" s="17" t="s">
        <v>168</v>
      </c>
      <c r="J53" s="17" t="s">
        <v>168</v>
      </c>
      <c r="K53" s="17" t="s">
        <v>168</v>
      </c>
      <c r="L53" s="17" t="s">
        <v>168</v>
      </c>
      <c r="M53" s="17" t="s">
        <v>168</v>
      </c>
      <c r="N53" s="17" t="s">
        <v>168</v>
      </c>
      <c r="O53" s="17" t="s">
        <v>168</v>
      </c>
      <c r="P53" s="17" t="s">
        <v>168</v>
      </c>
      <c r="Q53" s="17" t="s">
        <v>168</v>
      </c>
      <c r="R53" s="17" t="s">
        <v>168</v>
      </c>
      <c r="S53" s="17" t="s">
        <v>168</v>
      </c>
      <c r="T53" s="17" t="s">
        <v>168</v>
      </c>
      <c r="U53" s="17" t="s">
        <v>168</v>
      </c>
      <c r="V53" s="17" t="s">
        <v>168</v>
      </c>
      <c r="W53" s="17" t="s">
        <v>168</v>
      </c>
      <c r="X53" s="17" t="s">
        <v>168</v>
      </c>
      <c r="Y53" s="17" t="s">
        <v>168</v>
      </c>
      <c r="Z53" s="17" t="s">
        <v>168</v>
      </c>
      <c r="AA53" s="19"/>
    </row>
    <row r="54" spans="2:27" ht="29.25" customHeight="1">
      <c r="B54" s="38"/>
      <c r="C54" s="97"/>
      <c r="D54" s="99" t="s">
        <v>81</v>
      </c>
      <c r="E54" s="99"/>
      <c r="F54" s="17" t="s">
        <v>5</v>
      </c>
      <c r="G54" s="17" t="s">
        <v>5</v>
      </c>
      <c r="H54" s="17" t="s">
        <v>5</v>
      </c>
      <c r="I54" s="17" t="s">
        <v>168</v>
      </c>
      <c r="J54" s="17" t="s">
        <v>168</v>
      </c>
      <c r="K54" s="17" t="s">
        <v>168</v>
      </c>
      <c r="L54" s="17" t="s">
        <v>168</v>
      </c>
      <c r="M54" s="17" t="s">
        <v>168</v>
      </c>
      <c r="N54" s="17" t="s">
        <v>168</v>
      </c>
      <c r="O54" s="17" t="s">
        <v>168</v>
      </c>
      <c r="P54" s="17" t="s">
        <v>168</v>
      </c>
      <c r="Q54" s="17" t="s">
        <v>168</v>
      </c>
      <c r="R54" s="17" t="s">
        <v>168</v>
      </c>
      <c r="S54" s="17" t="s">
        <v>168</v>
      </c>
      <c r="T54" s="17" t="s">
        <v>168</v>
      </c>
      <c r="U54" s="17" t="s">
        <v>168</v>
      </c>
      <c r="V54" s="17" t="s">
        <v>168</v>
      </c>
      <c r="W54" s="17" t="s">
        <v>168</v>
      </c>
      <c r="X54" s="17" t="s">
        <v>168</v>
      </c>
      <c r="Y54" s="17" t="s">
        <v>168</v>
      </c>
      <c r="Z54" s="17" t="s">
        <v>168</v>
      </c>
      <c r="AA54" s="19"/>
    </row>
    <row r="55" spans="2:27" ht="28.5" customHeight="1">
      <c r="B55" s="38"/>
      <c r="C55" s="97"/>
      <c r="D55" s="99" t="s">
        <v>82</v>
      </c>
      <c r="E55" s="99"/>
      <c r="F55" s="17" t="s">
        <v>5</v>
      </c>
      <c r="G55" s="17" t="s">
        <v>5</v>
      </c>
      <c r="H55" s="17" t="s">
        <v>5</v>
      </c>
      <c r="I55" s="17" t="s">
        <v>168</v>
      </c>
      <c r="J55" s="17" t="s">
        <v>168</v>
      </c>
      <c r="K55" s="17" t="s">
        <v>168</v>
      </c>
      <c r="L55" s="17" t="s">
        <v>168</v>
      </c>
      <c r="M55" s="17" t="s">
        <v>168</v>
      </c>
      <c r="N55" s="17" t="s">
        <v>168</v>
      </c>
      <c r="O55" s="17" t="s">
        <v>168</v>
      </c>
      <c r="P55" s="17" t="s">
        <v>168</v>
      </c>
      <c r="Q55" s="17" t="s">
        <v>168</v>
      </c>
      <c r="R55" s="17" t="s">
        <v>168</v>
      </c>
      <c r="S55" s="17" t="s">
        <v>168</v>
      </c>
      <c r="T55" s="17" t="s">
        <v>168</v>
      </c>
      <c r="U55" s="17" t="s">
        <v>168</v>
      </c>
      <c r="V55" s="17" t="s">
        <v>168</v>
      </c>
      <c r="W55" s="17" t="s">
        <v>168</v>
      </c>
      <c r="X55" s="17" t="s">
        <v>168</v>
      </c>
      <c r="Y55" s="17" t="s">
        <v>168</v>
      </c>
      <c r="Z55" s="17" t="s">
        <v>168</v>
      </c>
      <c r="AA55" s="19"/>
    </row>
    <row r="56" spans="2:27" ht="39.75" customHeight="1">
      <c r="B56" s="38"/>
      <c r="C56" s="97"/>
      <c r="D56" s="100" t="s">
        <v>95</v>
      </c>
      <c r="E56" s="100"/>
      <c r="F56" s="17" t="s">
        <v>5</v>
      </c>
      <c r="G56" s="17" t="s">
        <v>5</v>
      </c>
      <c r="H56" s="17" t="s">
        <v>5</v>
      </c>
      <c r="I56" s="17"/>
      <c r="J56" s="17"/>
      <c r="K56" s="17"/>
      <c r="L56" s="17"/>
      <c r="M56" s="68"/>
      <c r="N56" s="17"/>
      <c r="O56" s="17"/>
      <c r="P56" s="17"/>
      <c r="Q56" s="17"/>
      <c r="R56" s="17"/>
      <c r="S56" s="17"/>
      <c r="T56" s="17"/>
      <c r="U56" s="17"/>
      <c r="V56" s="56"/>
      <c r="W56" s="17"/>
      <c r="X56" s="56"/>
      <c r="Y56" s="17"/>
      <c r="Z56" s="17"/>
      <c r="AA56" s="19"/>
    </row>
    <row r="57" spans="2:27" ht="48.75" customHeight="1">
      <c r="B57" s="38"/>
      <c r="C57" s="97"/>
      <c r="D57" s="101" t="s">
        <v>201</v>
      </c>
      <c r="E57" s="101"/>
      <c r="F57" s="17" t="s">
        <v>5</v>
      </c>
      <c r="G57" s="17" t="s">
        <v>5</v>
      </c>
      <c r="H57" s="17" t="s">
        <v>5</v>
      </c>
      <c r="I57" s="17" t="s">
        <v>168</v>
      </c>
      <c r="J57" s="17" t="s">
        <v>168</v>
      </c>
      <c r="K57" s="17" t="s">
        <v>168</v>
      </c>
      <c r="L57" s="17" t="s">
        <v>168</v>
      </c>
      <c r="M57" s="17" t="s">
        <v>168</v>
      </c>
      <c r="N57" s="17" t="s">
        <v>168</v>
      </c>
      <c r="O57" s="17" t="s">
        <v>168</v>
      </c>
      <c r="P57" s="17" t="s">
        <v>168</v>
      </c>
      <c r="Q57" s="17" t="s">
        <v>168</v>
      </c>
      <c r="R57" s="17" t="s">
        <v>168</v>
      </c>
      <c r="S57" s="17" t="s">
        <v>168</v>
      </c>
      <c r="T57" s="17" t="s">
        <v>168</v>
      </c>
      <c r="U57" s="17" t="s">
        <v>168</v>
      </c>
      <c r="V57" s="17" t="s">
        <v>168</v>
      </c>
      <c r="W57" s="17" t="s">
        <v>168</v>
      </c>
      <c r="X57" s="17" t="s">
        <v>168</v>
      </c>
      <c r="Y57" s="17" t="s">
        <v>168</v>
      </c>
      <c r="Z57" s="17" t="s">
        <v>168</v>
      </c>
      <c r="AA57" s="19"/>
    </row>
    <row r="58" spans="2:27" ht="56.25" customHeight="1">
      <c r="B58" s="38"/>
      <c r="C58" s="97"/>
      <c r="D58" s="53" t="s">
        <v>202</v>
      </c>
      <c r="E58" s="53"/>
      <c r="F58" s="17" t="s">
        <v>5</v>
      </c>
      <c r="G58" s="17" t="s">
        <v>5</v>
      </c>
      <c r="H58" s="17" t="s">
        <v>5</v>
      </c>
      <c r="I58" s="17" t="s">
        <v>5</v>
      </c>
      <c r="J58" s="17" t="s">
        <v>5</v>
      </c>
      <c r="K58" s="17" t="s">
        <v>168</v>
      </c>
      <c r="L58" s="68" t="s">
        <v>5</v>
      </c>
      <c r="M58" s="68" t="s">
        <v>5</v>
      </c>
      <c r="N58" s="17" t="s">
        <v>5</v>
      </c>
      <c r="O58" s="17" t="s">
        <v>168</v>
      </c>
      <c r="P58" s="17" t="s">
        <v>5</v>
      </c>
      <c r="Q58" s="17" t="s">
        <v>5</v>
      </c>
      <c r="R58" s="17" t="s">
        <v>5</v>
      </c>
      <c r="S58" s="17" t="s">
        <v>5</v>
      </c>
      <c r="T58" s="17" t="s">
        <v>5</v>
      </c>
      <c r="U58" s="17" t="s">
        <v>5</v>
      </c>
      <c r="V58" s="17" t="s">
        <v>5</v>
      </c>
      <c r="W58" s="17" t="s">
        <v>5</v>
      </c>
      <c r="X58" s="17" t="s">
        <v>5</v>
      </c>
      <c r="Y58" s="17" t="s">
        <v>5</v>
      </c>
      <c r="Z58" s="17" t="s">
        <v>5</v>
      </c>
      <c r="AA58" s="19"/>
    </row>
    <row r="59" spans="2:27" ht="27.75" customHeight="1">
      <c r="B59" s="38"/>
      <c r="C59" s="97"/>
      <c r="D59" s="102" t="s">
        <v>96</v>
      </c>
      <c r="E59" s="102"/>
      <c r="F59" s="86"/>
      <c r="G59" s="86"/>
      <c r="H59" s="86"/>
      <c r="I59" s="17"/>
      <c r="J59" s="17"/>
      <c r="K59" s="86"/>
      <c r="L59" s="86"/>
      <c r="M59" s="87"/>
      <c r="N59" s="17"/>
      <c r="O59" s="17"/>
      <c r="P59" s="17"/>
      <c r="Q59" s="86"/>
      <c r="R59" s="17"/>
      <c r="S59" s="17"/>
      <c r="T59" s="17"/>
      <c r="U59" s="17"/>
      <c r="V59" s="56"/>
      <c r="W59" s="17"/>
      <c r="X59" s="88"/>
      <c r="Y59" s="17"/>
      <c r="Z59" s="17"/>
      <c r="AA59" s="19"/>
    </row>
    <row r="60" spans="2:27" ht="116.25" customHeight="1">
      <c r="B60" s="38"/>
      <c r="C60" s="97"/>
      <c r="D60" s="99" t="s">
        <v>203</v>
      </c>
      <c r="E60" s="99"/>
      <c r="F60" s="17" t="s">
        <v>97</v>
      </c>
      <c r="G60" s="17" t="s">
        <v>97</v>
      </c>
      <c r="H60" s="17" t="s">
        <v>97</v>
      </c>
      <c r="I60" s="17"/>
      <c r="J60" s="17"/>
      <c r="K60" s="17"/>
      <c r="L60" s="17"/>
      <c r="M60" s="68"/>
      <c r="N60" s="17"/>
      <c r="O60" s="17"/>
      <c r="P60" s="17"/>
      <c r="Q60" s="17"/>
      <c r="R60" s="17"/>
      <c r="S60" s="17"/>
      <c r="T60" s="17"/>
      <c r="U60" s="17"/>
      <c r="V60" s="56"/>
      <c r="W60" s="17"/>
      <c r="X60" s="56"/>
      <c r="Y60" s="17"/>
      <c r="Z60" s="17"/>
      <c r="AA60" s="19"/>
    </row>
    <row r="61" spans="2:27" ht="19.5" customHeight="1">
      <c r="B61" s="39"/>
      <c r="C61" s="93" t="s">
        <v>163</v>
      </c>
      <c r="D61" s="94"/>
      <c r="E61" s="95"/>
      <c r="F61" s="17"/>
      <c r="G61" s="17"/>
      <c r="H61" s="17"/>
      <c r="I61" s="43">
        <v>1</v>
      </c>
      <c r="J61" s="43">
        <v>1</v>
      </c>
      <c r="K61" s="43">
        <v>1</v>
      </c>
      <c r="L61" s="43">
        <v>1</v>
      </c>
      <c r="M61" s="69" t="s">
        <v>169</v>
      </c>
      <c r="N61" s="43">
        <v>1</v>
      </c>
      <c r="O61" s="43">
        <v>1</v>
      </c>
      <c r="P61" s="70">
        <v>1</v>
      </c>
      <c r="Q61" s="43">
        <v>1</v>
      </c>
      <c r="R61" s="43">
        <v>1</v>
      </c>
      <c r="S61" s="43">
        <v>1</v>
      </c>
      <c r="T61" s="43">
        <v>1</v>
      </c>
      <c r="U61" s="43">
        <v>1</v>
      </c>
      <c r="V61" s="71">
        <v>1</v>
      </c>
      <c r="W61" s="43">
        <v>1</v>
      </c>
      <c r="X61" s="71">
        <v>1</v>
      </c>
      <c r="Y61" s="43">
        <v>1</v>
      </c>
      <c r="Z61" s="43">
        <v>1</v>
      </c>
      <c r="AA61" s="12"/>
    </row>
    <row r="62" spans="2:27" ht="25.5" customHeight="1">
      <c r="B62" s="36">
        <v>8</v>
      </c>
      <c r="C62" s="36" t="s">
        <v>22</v>
      </c>
      <c r="D62" s="53" t="s">
        <v>23</v>
      </c>
      <c r="E62" s="53"/>
      <c r="F62" s="17" t="s">
        <v>5</v>
      </c>
      <c r="G62" s="17" t="s">
        <v>5</v>
      </c>
      <c r="H62" s="17" t="s">
        <v>5</v>
      </c>
      <c r="I62" s="17" t="s">
        <v>5</v>
      </c>
      <c r="J62" s="17" t="s">
        <v>5</v>
      </c>
      <c r="K62" s="17" t="s">
        <v>5</v>
      </c>
      <c r="L62" s="17" t="s">
        <v>5</v>
      </c>
      <c r="M62" s="17" t="s">
        <v>5</v>
      </c>
      <c r="N62" s="17" t="s">
        <v>5</v>
      </c>
      <c r="O62" s="17" t="s">
        <v>5</v>
      </c>
      <c r="P62" s="17" t="s">
        <v>5</v>
      </c>
      <c r="Q62" s="17" t="s">
        <v>5</v>
      </c>
      <c r="R62" s="17" t="s">
        <v>5</v>
      </c>
      <c r="S62" s="17" t="s">
        <v>5</v>
      </c>
      <c r="T62" s="17" t="s">
        <v>5</v>
      </c>
      <c r="U62" s="17" t="s">
        <v>5</v>
      </c>
      <c r="V62" s="17" t="s">
        <v>5</v>
      </c>
      <c r="W62" s="17" t="s">
        <v>5</v>
      </c>
      <c r="X62" s="17" t="s">
        <v>5</v>
      </c>
      <c r="Y62" s="17" t="s">
        <v>5</v>
      </c>
      <c r="Z62" s="17" t="s">
        <v>5</v>
      </c>
      <c r="AA62" s="19"/>
    </row>
    <row r="63" spans="2:27" ht="24.75" customHeight="1">
      <c r="B63" s="36"/>
      <c r="C63" s="36"/>
      <c r="D63" s="53" t="s">
        <v>24</v>
      </c>
      <c r="E63" s="53"/>
      <c r="F63" s="17" t="s">
        <v>5</v>
      </c>
      <c r="G63" s="17" t="s">
        <v>5</v>
      </c>
      <c r="H63" s="17" t="s">
        <v>5</v>
      </c>
      <c r="I63" s="17" t="s">
        <v>5</v>
      </c>
      <c r="J63" s="17" t="s">
        <v>5</v>
      </c>
      <c r="K63" s="17" t="s">
        <v>5</v>
      </c>
      <c r="L63" s="17" t="s">
        <v>5</v>
      </c>
      <c r="M63" s="17" t="s">
        <v>5</v>
      </c>
      <c r="N63" s="17" t="s">
        <v>5</v>
      </c>
      <c r="O63" s="17" t="s">
        <v>5</v>
      </c>
      <c r="P63" s="17" t="s">
        <v>5</v>
      </c>
      <c r="Q63" s="17" t="s">
        <v>5</v>
      </c>
      <c r="R63" s="17" t="s">
        <v>5</v>
      </c>
      <c r="S63" s="17" t="s">
        <v>5</v>
      </c>
      <c r="T63" s="17" t="s">
        <v>5</v>
      </c>
      <c r="U63" s="17" t="s">
        <v>5</v>
      </c>
      <c r="V63" s="17" t="s">
        <v>5</v>
      </c>
      <c r="W63" s="17" t="s">
        <v>5</v>
      </c>
      <c r="X63" s="17" t="s">
        <v>5</v>
      </c>
      <c r="Y63" s="17" t="s">
        <v>5</v>
      </c>
      <c r="Z63" s="17" t="s">
        <v>5</v>
      </c>
      <c r="AA63" s="19"/>
    </row>
    <row r="64" spans="2:27" ht="51" customHeight="1">
      <c r="B64" s="36"/>
      <c r="C64" s="36"/>
      <c r="D64" s="53" t="s">
        <v>141</v>
      </c>
      <c r="E64" s="53"/>
      <c r="F64" s="17" t="s">
        <v>18</v>
      </c>
      <c r="G64" s="17" t="s">
        <v>57</v>
      </c>
      <c r="H64" s="17" t="s">
        <v>142</v>
      </c>
      <c r="I64" s="47">
        <v>0</v>
      </c>
      <c r="J64" s="47">
        <v>1</v>
      </c>
      <c r="K64" s="47">
        <v>0</v>
      </c>
      <c r="L64" s="47">
        <v>0</v>
      </c>
      <c r="M64" s="48">
        <v>0</v>
      </c>
      <c r="N64" s="103">
        <v>1</v>
      </c>
      <c r="O64" s="103">
        <v>0</v>
      </c>
      <c r="P64" s="47">
        <v>0</v>
      </c>
      <c r="Q64" s="103">
        <v>1</v>
      </c>
      <c r="R64" s="47">
        <v>0.6</v>
      </c>
      <c r="S64" s="104">
        <v>0</v>
      </c>
      <c r="T64" s="105">
        <v>0</v>
      </c>
      <c r="U64" s="47">
        <v>0</v>
      </c>
      <c r="V64" s="54">
        <v>0</v>
      </c>
      <c r="W64" s="47">
        <v>0</v>
      </c>
      <c r="X64" s="54">
        <v>0</v>
      </c>
      <c r="Y64" s="47">
        <v>0</v>
      </c>
      <c r="Z64" s="54">
        <v>0</v>
      </c>
      <c r="AA64" s="106"/>
    </row>
    <row r="65" spans="2:27" ht="39" customHeight="1">
      <c r="B65" s="36"/>
      <c r="C65" s="36"/>
      <c r="D65" s="53" t="s">
        <v>25</v>
      </c>
      <c r="E65" s="53"/>
      <c r="F65" s="17" t="s">
        <v>5</v>
      </c>
      <c r="G65" s="17" t="s">
        <v>5</v>
      </c>
      <c r="H65" s="17" t="s">
        <v>5</v>
      </c>
      <c r="I65" s="17" t="s">
        <v>5</v>
      </c>
      <c r="J65" s="17" t="s">
        <v>5</v>
      </c>
      <c r="K65" s="17" t="s">
        <v>5</v>
      </c>
      <c r="L65" s="17" t="s">
        <v>5</v>
      </c>
      <c r="M65" s="17" t="s">
        <v>5</v>
      </c>
      <c r="N65" s="17" t="s">
        <v>5</v>
      </c>
      <c r="O65" s="17" t="s">
        <v>5</v>
      </c>
      <c r="P65" s="17" t="s">
        <v>5</v>
      </c>
      <c r="Q65" s="17" t="s">
        <v>5</v>
      </c>
      <c r="R65" s="17" t="s">
        <v>5</v>
      </c>
      <c r="S65" s="17" t="s">
        <v>5</v>
      </c>
      <c r="T65" s="17" t="s">
        <v>5</v>
      </c>
      <c r="U65" s="17" t="s">
        <v>5</v>
      </c>
      <c r="V65" s="17" t="s">
        <v>5</v>
      </c>
      <c r="W65" s="17" t="s">
        <v>5</v>
      </c>
      <c r="X65" s="17" t="s">
        <v>5</v>
      </c>
      <c r="Y65" s="17" t="s">
        <v>5</v>
      </c>
      <c r="Z65" s="17" t="s">
        <v>5</v>
      </c>
      <c r="AA65" s="19"/>
    </row>
    <row r="66" spans="2:28" ht="21.75" customHeight="1">
      <c r="B66" s="17"/>
      <c r="C66" s="93" t="s">
        <v>163</v>
      </c>
      <c r="D66" s="94"/>
      <c r="E66" s="95"/>
      <c r="F66" s="17"/>
      <c r="G66" s="17"/>
      <c r="H66" s="17"/>
      <c r="I66" s="43">
        <v>1</v>
      </c>
      <c r="J66" s="43">
        <v>1</v>
      </c>
      <c r="K66" s="43">
        <v>1</v>
      </c>
      <c r="L66" s="43">
        <v>1</v>
      </c>
      <c r="M66" s="69">
        <v>1</v>
      </c>
      <c r="N66" s="43">
        <v>1</v>
      </c>
      <c r="O66" s="43">
        <v>1</v>
      </c>
      <c r="P66" s="70">
        <v>0</v>
      </c>
      <c r="Q66" s="43">
        <v>1</v>
      </c>
      <c r="R66" s="43">
        <v>1</v>
      </c>
      <c r="S66" s="43">
        <v>1</v>
      </c>
      <c r="T66" s="43">
        <v>1</v>
      </c>
      <c r="U66" s="43">
        <v>0</v>
      </c>
      <c r="V66" s="71">
        <v>1</v>
      </c>
      <c r="W66" s="43">
        <v>1</v>
      </c>
      <c r="X66" s="71">
        <v>1</v>
      </c>
      <c r="Y66" s="43">
        <v>1</v>
      </c>
      <c r="Z66" s="43">
        <v>0</v>
      </c>
      <c r="AA66" s="12"/>
      <c r="AB66" s="2">
        <f>SUM(I66:Z66)</f>
        <v>15</v>
      </c>
    </row>
    <row r="67" spans="2:30" ht="24" customHeight="1">
      <c r="B67" s="35">
        <v>9</v>
      </c>
      <c r="C67" s="36" t="s">
        <v>26</v>
      </c>
      <c r="D67" s="53" t="s">
        <v>27</v>
      </c>
      <c r="E67" s="53"/>
      <c r="F67" s="18" t="s">
        <v>102</v>
      </c>
      <c r="G67" s="18" t="s">
        <v>102</v>
      </c>
      <c r="H67" s="17" t="s">
        <v>102</v>
      </c>
      <c r="I67" s="17">
        <v>0</v>
      </c>
      <c r="J67" s="17">
        <v>0</v>
      </c>
      <c r="K67" s="17">
        <v>0</v>
      </c>
      <c r="L67" s="47">
        <v>0.06</v>
      </c>
      <c r="M67" s="107">
        <v>0</v>
      </c>
      <c r="N67" s="17">
        <v>0</v>
      </c>
      <c r="O67" s="73">
        <v>0.05</v>
      </c>
      <c r="P67" s="47">
        <v>0.07</v>
      </c>
      <c r="Q67" s="17">
        <v>0</v>
      </c>
      <c r="R67" s="17">
        <v>0</v>
      </c>
      <c r="S67" s="17">
        <v>0</v>
      </c>
      <c r="T67" s="17">
        <v>0</v>
      </c>
      <c r="U67" s="47">
        <v>0.07</v>
      </c>
      <c r="V67" s="17">
        <v>0</v>
      </c>
      <c r="W67" s="17">
        <v>0</v>
      </c>
      <c r="X67" s="108">
        <v>0.06</v>
      </c>
      <c r="Y67" s="17">
        <v>0</v>
      </c>
      <c r="Z67" s="47">
        <v>0.08</v>
      </c>
      <c r="AA67" s="66"/>
      <c r="AB67" s="109">
        <f>Z67+X67+U67+T67+M67+L67+K67</f>
        <v>0.27</v>
      </c>
      <c r="AC67" s="2">
        <v>18</v>
      </c>
      <c r="AD67" s="2">
        <f>AB67/AC67</f>
        <v>0.015000000000000001</v>
      </c>
    </row>
    <row r="68" spans="2:27" ht="31.5" customHeight="1">
      <c r="B68" s="38"/>
      <c r="C68" s="36"/>
      <c r="D68" s="53" t="s">
        <v>28</v>
      </c>
      <c r="E68" s="53"/>
      <c r="F68" s="17" t="s">
        <v>29</v>
      </c>
      <c r="G68" s="17" t="s">
        <v>29</v>
      </c>
      <c r="H68" s="17" t="s">
        <v>29</v>
      </c>
      <c r="I68" s="47">
        <v>0.8</v>
      </c>
      <c r="J68" s="47">
        <v>0.75</v>
      </c>
      <c r="K68" s="47">
        <v>0.75</v>
      </c>
      <c r="L68" s="47">
        <v>0.7</v>
      </c>
      <c r="M68" s="110">
        <v>0.8</v>
      </c>
      <c r="N68" s="47">
        <v>0.8</v>
      </c>
      <c r="O68" s="47">
        <v>0.7</v>
      </c>
      <c r="P68" s="47">
        <v>0.6</v>
      </c>
      <c r="Q68" s="47">
        <v>0.8</v>
      </c>
      <c r="R68" s="47">
        <v>0.78</v>
      </c>
      <c r="S68" s="104" t="s">
        <v>178</v>
      </c>
      <c r="T68" s="47">
        <v>0.75</v>
      </c>
      <c r="U68" s="47">
        <v>0.35</v>
      </c>
      <c r="V68" s="47">
        <v>0.75</v>
      </c>
      <c r="W68" s="47">
        <v>0.85</v>
      </c>
      <c r="X68" s="111">
        <v>0.857</v>
      </c>
      <c r="Y68" s="47">
        <v>0.75</v>
      </c>
      <c r="Z68" s="47">
        <v>0.4</v>
      </c>
      <c r="AA68" s="66"/>
    </row>
    <row r="69" spans="2:28" ht="21" customHeight="1">
      <c r="B69" s="39"/>
      <c r="C69" s="93" t="s">
        <v>163</v>
      </c>
      <c r="D69" s="94"/>
      <c r="E69" s="95"/>
      <c r="F69" s="17"/>
      <c r="G69" s="112"/>
      <c r="H69" s="112"/>
      <c r="I69" s="17">
        <v>1</v>
      </c>
      <c r="J69" s="17">
        <v>1</v>
      </c>
      <c r="K69" s="96">
        <v>1</v>
      </c>
      <c r="L69" s="17">
        <v>0</v>
      </c>
      <c r="M69" s="43">
        <v>1</v>
      </c>
      <c r="N69" s="43">
        <v>1</v>
      </c>
      <c r="O69" s="17">
        <v>0</v>
      </c>
      <c r="P69" s="70">
        <v>0</v>
      </c>
      <c r="Q69" s="43">
        <v>1</v>
      </c>
      <c r="R69" s="17">
        <v>1</v>
      </c>
      <c r="S69" s="17">
        <v>1</v>
      </c>
      <c r="T69" s="17">
        <v>1</v>
      </c>
      <c r="U69" s="17">
        <v>0</v>
      </c>
      <c r="V69" s="56">
        <v>1</v>
      </c>
      <c r="W69" s="17">
        <v>1</v>
      </c>
      <c r="X69" s="113">
        <v>0</v>
      </c>
      <c r="Y69" s="17">
        <v>1</v>
      </c>
      <c r="Z69" s="17">
        <v>0</v>
      </c>
      <c r="AA69" s="19"/>
      <c r="AB69" s="2">
        <f>SUM(I69:Z69)</f>
        <v>12</v>
      </c>
    </row>
    <row r="70" spans="2:27" ht="19.5" customHeight="1">
      <c r="B70" s="31" t="s">
        <v>30</v>
      </c>
      <c r="C70" s="32"/>
      <c r="D70" s="32"/>
      <c r="E70" s="32"/>
      <c r="F70" s="32"/>
      <c r="G70" s="32"/>
      <c r="H70" s="32"/>
      <c r="I70" s="32"/>
      <c r="J70" s="32"/>
      <c r="K70" s="32"/>
      <c r="L70" s="32"/>
      <c r="M70" s="32"/>
      <c r="N70" s="32"/>
      <c r="O70" s="32"/>
      <c r="P70" s="32"/>
      <c r="Q70" s="32"/>
      <c r="R70" s="32"/>
      <c r="S70" s="32"/>
      <c r="T70" s="32"/>
      <c r="U70" s="32"/>
      <c r="V70" s="32"/>
      <c r="W70" s="32"/>
      <c r="X70" s="32"/>
      <c r="Y70" s="32"/>
      <c r="Z70" s="33"/>
      <c r="AA70" s="34"/>
    </row>
    <row r="71" spans="2:27" ht="30" customHeight="1">
      <c r="B71" s="35">
        <v>10</v>
      </c>
      <c r="C71" s="36" t="s">
        <v>31</v>
      </c>
      <c r="D71" s="53" t="s">
        <v>126</v>
      </c>
      <c r="E71" s="53"/>
      <c r="F71" s="17"/>
      <c r="G71" s="17"/>
      <c r="H71" s="17"/>
      <c r="I71" s="17"/>
      <c r="J71" s="17"/>
      <c r="K71" s="17"/>
      <c r="L71" s="17"/>
      <c r="M71" s="68"/>
      <c r="N71" s="17"/>
      <c r="O71" s="17"/>
      <c r="P71" s="17"/>
      <c r="Q71" s="17"/>
      <c r="R71" s="17"/>
      <c r="S71" s="17"/>
      <c r="T71" s="17"/>
      <c r="U71" s="17"/>
      <c r="V71" s="56"/>
      <c r="W71" s="17"/>
      <c r="X71" s="56"/>
      <c r="Y71" s="17"/>
      <c r="Z71" s="17"/>
      <c r="AA71" s="19"/>
    </row>
    <row r="72" spans="2:27" ht="24.75" customHeight="1">
      <c r="B72" s="38"/>
      <c r="C72" s="36"/>
      <c r="D72" s="114" t="s">
        <v>119</v>
      </c>
      <c r="E72" s="114"/>
      <c r="F72" s="17" t="s">
        <v>128</v>
      </c>
      <c r="G72" s="17" t="s">
        <v>128</v>
      </c>
      <c r="H72" s="17" t="s">
        <v>128</v>
      </c>
      <c r="I72" s="17"/>
      <c r="J72" s="17">
        <v>14</v>
      </c>
      <c r="K72" s="17"/>
      <c r="L72" s="17"/>
      <c r="M72" s="17"/>
      <c r="N72" s="17"/>
      <c r="O72" s="17"/>
      <c r="P72" s="17"/>
      <c r="Q72" s="17"/>
      <c r="R72" s="17"/>
      <c r="S72" s="17"/>
      <c r="T72" s="17"/>
      <c r="U72" s="17"/>
      <c r="V72" s="17"/>
      <c r="W72" s="17"/>
      <c r="X72" s="17">
        <v>11</v>
      </c>
      <c r="Y72" s="17"/>
      <c r="Z72" s="17">
        <v>6</v>
      </c>
      <c r="AA72" s="19"/>
    </row>
    <row r="73" spans="2:29" ht="24.75" customHeight="1">
      <c r="B73" s="38"/>
      <c r="C73" s="36"/>
      <c r="D73" s="114" t="s">
        <v>120</v>
      </c>
      <c r="E73" s="114"/>
      <c r="F73" s="17" t="s">
        <v>129</v>
      </c>
      <c r="G73" s="17" t="s">
        <v>129</v>
      </c>
      <c r="H73" s="17" t="s">
        <v>129</v>
      </c>
      <c r="I73" s="17">
        <v>15</v>
      </c>
      <c r="J73" s="17">
        <v>15</v>
      </c>
      <c r="K73" s="17">
        <v>14</v>
      </c>
      <c r="L73" s="17">
        <v>12</v>
      </c>
      <c r="M73" s="17">
        <v>12</v>
      </c>
      <c r="N73" s="17">
        <v>20</v>
      </c>
      <c r="O73" s="17">
        <v>15</v>
      </c>
      <c r="P73" s="17">
        <v>9</v>
      </c>
      <c r="Q73" s="17">
        <v>20</v>
      </c>
      <c r="R73" s="17">
        <v>16</v>
      </c>
      <c r="S73" s="17">
        <v>15</v>
      </c>
      <c r="T73" s="17">
        <v>13</v>
      </c>
      <c r="U73" s="17">
        <v>11</v>
      </c>
      <c r="V73" s="17">
        <v>12</v>
      </c>
      <c r="W73" s="17">
        <v>14</v>
      </c>
      <c r="X73" s="17">
        <v>13</v>
      </c>
      <c r="Y73" s="17">
        <v>14</v>
      </c>
      <c r="Z73" s="17">
        <v>10</v>
      </c>
      <c r="AA73" s="19"/>
      <c r="AB73" s="2">
        <f>SUM(I73:Z73)</f>
        <v>250</v>
      </c>
      <c r="AC73" s="2">
        <f>AB73/18</f>
        <v>13.88888888888889</v>
      </c>
    </row>
    <row r="74" spans="2:29" ht="24.75" customHeight="1">
      <c r="B74" s="38"/>
      <c r="C74" s="36"/>
      <c r="D74" s="114" t="s">
        <v>121</v>
      </c>
      <c r="E74" s="114"/>
      <c r="F74" s="17" t="s">
        <v>130</v>
      </c>
      <c r="G74" s="17" t="s">
        <v>130</v>
      </c>
      <c r="H74" s="17" t="s">
        <v>130</v>
      </c>
      <c r="I74" s="17">
        <v>16</v>
      </c>
      <c r="J74" s="17">
        <v>16</v>
      </c>
      <c r="K74" s="17">
        <v>15</v>
      </c>
      <c r="L74" s="17">
        <v>14</v>
      </c>
      <c r="M74" s="17">
        <v>13</v>
      </c>
      <c r="N74" s="17">
        <v>27</v>
      </c>
      <c r="O74" s="17">
        <v>17</v>
      </c>
      <c r="P74" s="17">
        <v>10</v>
      </c>
      <c r="Q74" s="17">
        <v>27</v>
      </c>
      <c r="R74" s="17">
        <v>25</v>
      </c>
      <c r="S74" s="17">
        <v>16</v>
      </c>
      <c r="T74" s="17">
        <v>14</v>
      </c>
      <c r="U74" s="17">
        <v>12</v>
      </c>
      <c r="V74" s="17">
        <v>13</v>
      </c>
      <c r="W74" s="17">
        <v>15</v>
      </c>
      <c r="X74" s="17">
        <v>14</v>
      </c>
      <c r="Y74" s="17">
        <v>16</v>
      </c>
      <c r="Z74" s="17">
        <v>11</v>
      </c>
      <c r="AA74" s="19"/>
      <c r="AB74" s="2">
        <f>SUM(I74:Z74)</f>
        <v>291</v>
      </c>
      <c r="AC74" s="2">
        <f>AB74/18</f>
        <v>16.166666666666668</v>
      </c>
    </row>
    <row r="75" spans="2:29" ht="24.75" customHeight="1">
      <c r="B75" s="38"/>
      <c r="C75" s="36"/>
      <c r="D75" s="114" t="s">
        <v>127</v>
      </c>
      <c r="E75" s="114"/>
      <c r="F75" s="17" t="s">
        <v>32</v>
      </c>
      <c r="G75" s="17" t="s">
        <v>32</v>
      </c>
      <c r="H75" s="17" t="s">
        <v>32</v>
      </c>
      <c r="I75" s="17">
        <v>21</v>
      </c>
      <c r="J75" s="17">
        <v>22</v>
      </c>
      <c r="K75" s="17">
        <v>20</v>
      </c>
      <c r="L75" s="17">
        <v>18</v>
      </c>
      <c r="M75" s="17">
        <v>19</v>
      </c>
      <c r="N75" s="17">
        <v>34</v>
      </c>
      <c r="O75" s="17">
        <v>24</v>
      </c>
      <c r="P75" s="17">
        <v>18</v>
      </c>
      <c r="Q75" s="17">
        <v>33</v>
      </c>
      <c r="R75" s="17">
        <v>34</v>
      </c>
      <c r="S75" s="17">
        <v>28</v>
      </c>
      <c r="T75" s="17">
        <v>25</v>
      </c>
      <c r="U75" s="17">
        <v>18</v>
      </c>
      <c r="V75" s="17">
        <v>18</v>
      </c>
      <c r="W75" s="17">
        <v>25</v>
      </c>
      <c r="X75" s="17">
        <v>23</v>
      </c>
      <c r="Y75" s="17">
        <v>26</v>
      </c>
      <c r="Z75" s="17">
        <v>17</v>
      </c>
      <c r="AA75" s="19"/>
      <c r="AB75" s="2">
        <f>SUM(I75:Z75)</f>
        <v>423</v>
      </c>
      <c r="AC75" s="2">
        <f>AB75/18</f>
        <v>23.5</v>
      </c>
    </row>
    <row r="76" spans="2:28" ht="24.75" customHeight="1">
      <c r="B76" s="39"/>
      <c r="C76" s="93" t="s">
        <v>163</v>
      </c>
      <c r="D76" s="94"/>
      <c r="E76" s="95"/>
      <c r="F76" s="17"/>
      <c r="G76" s="17"/>
      <c r="H76" s="17"/>
      <c r="I76" s="43">
        <v>0</v>
      </c>
      <c r="J76" s="43">
        <v>0</v>
      </c>
      <c r="K76" s="43">
        <v>0</v>
      </c>
      <c r="L76" s="43">
        <v>0</v>
      </c>
      <c r="M76" s="69">
        <v>0</v>
      </c>
      <c r="N76" s="43">
        <v>0</v>
      </c>
      <c r="O76" s="43">
        <v>0</v>
      </c>
      <c r="P76" s="43">
        <v>0</v>
      </c>
      <c r="Q76" s="43">
        <v>0</v>
      </c>
      <c r="R76" s="43">
        <v>0</v>
      </c>
      <c r="S76" s="43">
        <v>0</v>
      </c>
      <c r="T76" s="43">
        <v>0</v>
      </c>
      <c r="U76" s="43">
        <v>0</v>
      </c>
      <c r="V76" s="71">
        <v>0</v>
      </c>
      <c r="W76" s="43">
        <v>0</v>
      </c>
      <c r="X76" s="71">
        <v>0</v>
      </c>
      <c r="Y76" s="43">
        <v>0</v>
      </c>
      <c r="Z76" s="43">
        <v>0</v>
      </c>
      <c r="AA76" s="12"/>
      <c r="AB76" s="2">
        <f>SUM(I76:Z76)</f>
        <v>0</v>
      </c>
    </row>
    <row r="77" spans="2:29" ht="27" customHeight="1">
      <c r="B77" s="35">
        <v>11</v>
      </c>
      <c r="C77" s="86" t="s">
        <v>33</v>
      </c>
      <c r="D77" s="53" t="s">
        <v>182</v>
      </c>
      <c r="E77" s="53"/>
      <c r="F77" s="17" t="s">
        <v>34</v>
      </c>
      <c r="G77" s="17" t="s">
        <v>34</v>
      </c>
      <c r="H77" s="17" t="s">
        <v>34</v>
      </c>
      <c r="I77" s="75">
        <v>0.4618</v>
      </c>
      <c r="J77" s="75">
        <v>0.4157</v>
      </c>
      <c r="K77" s="75">
        <v>0.4992</v>
      </c>
      <c r="L77" s="75">
        <v>0.5157</v>
      </c>
      <c r="M77" s="75">
        <v>0.4217</v>
      </c>
      <c r="N77" s="75">
        <v>0.2727</v>
      </c>
      <c r="O77" s="75">
        <v>0.4737</v>
      </c>
      <c r="P77" s="75">
        <v>0.6049</v>
      </c>
      <c r="Q77" s="75">
        <v>0.3156</v>
      </c>
      <c r="R77" s="75">
        <v>0.3291</v>
      </c>
      <c r="S77" s="75">
        <v>0.4215</v>
      </c>
      <c r="T77" s="75">
        <v>0.5109</v>
      </c>
      <c r="U77" s="75">
        <v>0.5095</v>
      </c>
      <c r="V77" s="75">
        <v>0.4987</v>
      </c>
      <c r="W77" s="75">
        <v>0.503</v>
      </c>
      <c r="X77" s="75">
        <v>0.5927</v>
      </c>
      <c r="Y77" s="75">
        <v>0.4391</v>
      </c>
      <c r="Z77" s="75">
        <v>0.7635</v>
      </c>
      <c r="AA77" s="115"/>
      <c r="AB77" s="109">
        <f>SUM(I77:Z77)</f>
        <v>8.549000000000001</v>
      </c>
      <c r="AC77" s="2">
        <f>AB77/18</f>
        <v>0.4749444444444445</v>
      </c>
    </row>
    <row r="78" spans="2:27" ht="19.5" customHeight="1">
      <c r="B78" s="39"/>
      <c r="C78" s="93" t="s">
        <v>163</v>
      </c>
      <c r="D78" s="94"/>
      <c r="E78" s="95"/>
      <c r="F78" s="17"/>
      <c r="G78" s="17"/>
      <c r="H78" s="17"/>
      <c r="I78" s="43">
        <v>0</v>
      </c>
      <c r="J78" s="43">
        <v>0</v>
      </c>
      <c r="K78" s="43">
        <v>0</v>
      </c>
      <c r="L78" s="43">
        <v>0</v>
      </c>
      <c r="M78" s="43">
        <v>0</v>
      </c>
      <c r="N78" s="43">
        <v>0</v>
      </c>
      <c r="O78" s="43">
        <v>0</v>
      </c>
      <c r="P78" s="116" t="s">
        <v>177</v>
      </c>
      <c r="Q78" s="43">
        <v>0</v>
      </c>
      <c r="R78" s="116" t="s">
        <v>177</v>
      </c>
      <c r="S78" s="116" t="s">
        <v>177</v>
      </c>
      <c r="T78" s="116" t="s">
        <v>177</v>
      </c>
      <c r="U78" s="116" t="s">
        <v>177</v>
      </c>
      <c r="V78" s="116" t="s">
        <v>177</v>
      </c>
      <c r="W78" s="116" t="s">
        <v>177</v>
      </c>
      <c r="X78" s="116" t="s">
        <v>177</v>
      </c>
      <c r="Y78" s="116" t="s">
        <v>177</v>
      </c>
      <c r="Z78" s="117">
        <v>0</v>
      </c>
      <c r="AA78" s="118"/>
    </row>
    <row r="79" spans="2:27" ht="47.25" customHeight="1">
      <c r="B79" s="35">
        <v>12</v>
      </c>
      <c r="C79" s="86" t="s">
        <v>35</v>
      </c>
      <c r="D79" s="37" t="s">
        <v>36</v>
      </c>
      <c r="E79" s="37"/>
      <c r="F79" s="17" t="s">
        <v>37</v>
      </c>
      <c r="G79" s="17" t="s">
        <v>37</v>
      </c>
      <c r="H79" s="17" t="s">
        <v>37</v>
      </c>
      <c r="I79" s="72">
        <v>0.9</v>
      </c>
      <c r="J79" s="45">
        <v>0.9</v>
      </c>
      <c r="K79" s="49">
        <v>0.92</v>
      </c>
      <c r="L79" s="72">
        <v>0.9</v>
      </c>
      <c r="M79" s="74">
        <v>0.95</v>
      </c>
      <c r="N79" s="45">
        <v>0.92</v>
      </c>
      <c r="O79" s="45">
        <v>0.68</v>
      </c>
      <c r="P79" s="45">
        <v>0.9</v>
      </c>
      <c r="Q79" s="45">
        <v>0.92</v>
      </c>
      <c r="R79" s="119" t="s">
        <v>178</v>
      </c>
      <c r="S79" s="120" t="s">
        <v>178</v>
      </c>
      <c r="T79" s="45">
        <v>0.9</v>
      </c>
      <c r="U79" s="121">
        <v>0.9</v>
      </c>
      <c r="V79" s="52">
        <v>0.9</v>
      </c>
      <c r="W79" s="45">
        <v>0.9</v>
      </c>
      <c r="X79" s="50">
        <v>0.9</v>
      </c>
      <c r="Y79" s="122">
        <v>0.9</v>
      </c>
      <c r="Z79" s="122">
        <v>0.9</v>
      </c>
      <c r="AA79" s="123"/>
    </row>
    <row r="80" spans="2:27" ht="18.75" customHeight="1">
      <c r="B80" s="39"/>
      <c r="C80" s="93" t="s">
        <v>163</v>
      </c>
      <c r="D80" s="94"/>
      <c r="E80" s="95"/>
      <c r="F80" s="96"/>
      <c r="G80" s="96"/>
      <c r="H80" s="96"/>
      <c r="I80" s="124">
        <v>1</v>
      </c>
      <c r="J80" s="124">
        <v>1</v>
      </c>
      <c r="K80" s="43">
        <v>1</v>
      </c>
      <c r="L80" s="124">
        <v>1</v>
      </c>
      <c r="M80" s="69" t="s">
        <v>169</v>
      </c>
      <c r="N80" s="43">
        <v>1</v>
      </c>
      <c r="O80" s="124">
        <v>1</v>
      </c>
      <c r="P80" s="124">
        <v>1</v>
      </c>
      <c r="Q80" s="43">
        <v>1</v>
      </c>
      <c r="R80" s="124">
        <v>1</v>
      </c>
      <c r="S80" s="124">
        <v>1</v>
      </c>
      <c r="T80" s="124">
        <v>1</v>
      </c>
      <c r="U80" s="124">
        <v>1</v>
      </c>
      <c r="V80" s="125">
        <v>1</v>
      </c>
      <c r="W80" s="125">
        <v>1</v>
      </c>
      <c r="X80" s="71">
        <v>1</v>
      </c>
      <c r="Y80" s="125">
        <v>1</v>
      </c>
      <c r="Z80" s="125">
        <v>1</v>
      </c>
      <c r="AA80" s="126"/>
    </row>
    <row r="81" spans="2:27" ht="33.75" customHeight="1">
      <c r="B81" s="35">
        <v>13</v>
      </c>
      <c r="C81" s="36" t="s">
        <v>38</v>
      </c>
      <c r="D81" s="37" t="s">
        <v>39</v>
      </c>
      <c r="E81" s="37"/>
      <c r="F81" s="17" t="s">
        <v>5</v>
      </c>
      <c r="G81" s="17" t="s">
        <v>5</v>
      </c>
      <c r="H81" s="17" t="s">
        <v>5</v>
      </c>
      <c r="I81" s="17" t="s">
        <v>5</v>
      </c>
      <c r="J81" s="127" t="s">
        <v>5</v>
      </c>
      <c r="K81" s="127" t="s">
        <v>5</v>
      </c>
      <c r="L81" s="127" t="s">
        <v>173</v>
      </c>
      <c r="M81" s="68" t="s">
        <v>5</v>
      </c>
      <c r="N81" s="17" t="s">
        <v>5</v>
      </c>
      <c r="O81" s="17" t="s">
        <v>5</v>
      </c>
      <c r="P81" s="17" t="s">
        <v>5</v>
      </c>
      <c r="Q81" s="17" t="s">
        <v>5</v>
      </c>
      <c r="R81" s="17" t="s">
        <v>5</v>
      </c>
      <c r="S81" s="17" t="s">
        <v>5</v>
      </c>
      <c r="T81" s="17" t="s">
        <v>5</v>
      </c>
      <c r="U81" s="17" t="s">
        <v>5</v>
      </c>
      <c r="V81" s="17" t="s">
        <v>168</v>
      </c>
      <c r="W81" s="17" t="s">
        <v>5</v>
      </c>
      <c r="X81" s="128" t="s">
        <v>5</v>
      </c>
      <c r="Y81" s="17" t="s">
        <v>5</v>
      </c>
      <c r="Z81" s="17" t="s">
        <v>5</v>
      </c>
      <c r="AA81" s="19"/>
    </row>
    <row r="82" spans="2:27" ht="35.25" customHeight="1">
      <c r="B82" s="38"/>
      <c r="C82" s="36"/>
      <c r="D82" s="37" t="s">
        <v>40</v>
      </c>
      <c r="E82" s="37"/>
      <c r="F82" s="17" t="s">
        <v>5</v>
      </c>
      <c r="G82" s="17" t="s">
        <v>5</v>
      </c>
      <c r="H82" s="17" t="s">
        <v>5</v>
      </c>
      <c r="I82" s="127" t="s">
        <v>5</v>
      </c>
      <c r="J82" s="127" t="s">
        <v>5</v>
      </c>
      <c r="K82" s="17" t="s">
        <v>5</v>
      </c>
      <c r="L82" s="127" t="s">
        <v>173</v>
      </c>
      <c r="M82" s="129" t="s">
        <v>5</v>
      </c>
      <c r="N82" s="17" t="s">
        <v>5</v>
      </c>
      <c r="O82" s="17" t="s">
        <v>5</v>
      </c>
      <c r="P82" s="17" t="s">
        <v>5</v>
      </c>
      <c r="Q82" s="17" t="s">
        <v>5</v>
      </c>
      <c r="R82" s="17" t="s">
        <v>5</v>
      </c>
      <c r="S82" s="17" t="s">
        <v>5</v>
      </c>
      <c r="T82" s="17" t="s">
        <v>5</v>
      </c>
      <c r="U82" s="17" t="s">
        <v>5</v>
      </c>
      <c r="V82" s="17" t="s">
        <v>168</v>
      </c>
      <c r="W82" s="17" t="s">
        <v>5</v>
      </c>
      <c r="X82" s="56" t="s">
        <v>5</v>
      </c>
      <c r="Y82" s="17" t="s">
        <v>5</v>
      </c>
      <c r="Z82" s="17" t="s">
        <v>5</v>
      </c>
      <c r="AA82" s="19"/>
    </row>
    <row r="83" spans="2:28" ht="19.5" customHeight="1">
      <c r="B83" s="39"/>
      <c r="C83" s="93" t="s">
        <v>163</v>
      </c>
      <c r="D83" s="94"/>
      <c r="E83" s="95"/>
      <c r="F83" s="17"/>
      <c r="G83" s="17"/>
      <c r="H83" s="17"/>
      <c r="I83" s="124">
        <v>1</v>
      </c>
      <c r="J83" s="124">
        <v>1</v>
      </c>
      <c r="K83" s="43">
        <v>1</v>
      </c>
      <c r="L83" s="124">
        <v>1</v>
      </c>
      <c r="M83" s="69">
        <v>1</v>
      </c>
      <c r="N83" s="43">
        <v>1</v>
      </c>
      <c r="O83" s="124">
        <v>1</v>
      </c>
      <c r="P83" s="124">
        <v>1</v>
      </c>
      <c r="Q83" s="43">
        <v>1</v>
      </c>
      <c r="R83" s="124">
        <v>1</v>
      </c>
      <c r="S83" s="124">
        <v>1</v>
      </c>
      <c r="T83" s="124">
        <v>1</v>
      </c>
      <c r="U83" s="124">
        <v>1</v>
      </c>
      <c r="V83" s="125">
        <v>0</v>
      </c>
      <c r="W83" s="125">
        <v>1</v>
      </c>
      <c r="X83" s="71">
        <v>1</v>
      </c>
      <c r="Y83" s="125">
        <v>1</v>
      </c>
      <c r="Z83" s="125">
        <v>1</v>
      </c>
      <c r="AA83" s="126"/>
      <c r="AB83" s="30">
        <f>SUM(I83:Z83)</f>
        <v>17</v>
      </c>
    </row>
    <row r="84" spans="2:27" ht="21.75" customHeight="1">
      <c r="B84" s="31" t="s">
        <v>41</v>
      </c>
      <c r="C84" s="32"/>
      <c r="D84" s="32"/>
      <c r="E84" s="32"/>
      <c r="F84" s="32"/>
      <c r="G84" s="32"/>
      <c r="H84" s="32"/>
      <c r="I84" s="32"/>
      <c r="J84" s="32"/>
      <c r="K84" s="32"/>
      <c r="L84" s="32"/>
      <c r="M84" s="32"/>
      <c r="N84" s="32"/>
      <c r="O84" s="32"/>
      <c r="P84" s="32"/>
      <c r="Q84" s="32"/>
      <c r="R84" s="32"/>
      <c r="S84" s="32"/>
      <c r="T84" s="32"/>
      <c r="U84" s="32"/>
      <c r="V84" s="32"/>
      <c r="W84" s="32"/>
      <c r="X84" s="32"/>
      <c r="Y84" s="32"/>
      <c r="Z84" s="33"/>
      <c r="AA84" s="34"/>
    </row>
    <row r="85" spans="2:27" ht="45.75" customHeight="1">
      <c r="B85" s="35">
        <v>14</v>
      </c>
      <c r="C85" s="36" t="s">
        <v>42</v>
      </c>
      <c r="D85" s="37" t="s">
        <v>92</v>
      </c>
      <c r="E85" s="37"/>
      <c r="F85" s="17" t="s">
        <v>5</v>
      </c>
      <c r="G85" s="17" t="s">
        <v>5</v>
      </c>
      <c r="H85" s="17" t="s">
        <v>5</v>
      </c>
      <c r="I85" s="17" t="s">
        <v>5</v>
      </c>
      <c r="J85" s="17" t="s">
        <v>5</v>
      </c>
      <c r="K85" s="17" t="s">
        <v>5</v>
      </c>
      <c r="L85" s="17" t="s">
        <v>5</v>
      </c>
      <c r="M85" s="17" t="s">
        <v>5</v>
      </c>
      <c r="N85" s="17" t="s">
        <v>5</v>
      </c>
      <c r="O85" s="17" t="s">
        <v>5</v>
      </c>
      <c r="P85" s="17" t="s">
        <v>5</v>
      </c>
      <c r="Q85" s="17" t="s">
        <v>5</v>
      </c>
      <c r="R85" s="17" t="s">
        <v>5</v>
      </c>
      <c r="S85" s="17" t="s">
        <v>5</v>
      </c>
      <c r="T85" s="17" t="s">
        <v>5</v>
      </c>
      <c r="U85" s="17" t="s">
        <v>5</v>
      </c>
      <c r="V85" s="17" t="s">
        <v>5</v>
      </c>
      <c r="W85" s="17" t="s">
        <v>5</v>
      </c>
      <c r="X85" s="17" t="s">
        <v>5</v>
      </c>
      <c r="Y85" s="17" t="s">
        <v>5</v>
      </c>
      <c r="Z85" s="17" t="s">
        <v>5</v>
      </c>
      <c r="AA85" s="19"/>
    </row>
    <row r="86" spans="2:27" ht="39" customHeight="1">
      <c r="B86" s="38"/>
      <c r="C86" s="36"/>
      <c r="D86" s="37" t="s">
        <v>43</v>
      </c>
      <c r="E86" s="37"/>
      <c r="F86" s="17" t="s">
        <v>18</v>
      </c>
      <c r="G86" s="17" t="s">
        <v>18</v>
      </c>
      <c r="H86" s="17" t="s">
        <v>18</v>
      </c>
      <c r="I86" s="47">
        <v>0.702</v>
      </c>
      <c r="J86" s="73">
        <v>0.703</v>
      </c>
      <c r="K86" s="130">
        <v>0.713</v>
      </c>
      <c r="L86" s="130">
        <v>0.742</v>
      </c>
      <c r="M86" s="48">
        <v>0.7</v>
      </c>
      <c r="N86" s="47">
        <v>0.8</v>
      </c>
      <c r="O86" s="130">
        <v>0.73</v>
      </c>
      <c r="P86" s="130">
        <v>0.76</v>
      </c>
      <c r="Q86" s="73">
        <v>0.714</v>
      </c>
      <c r="R86" s="73">
        <v>0.723</v>
      </c>
      <c r="S86" s="73">
        <v>0.791</v>
      </c>
      <c r="T86" s="105">
        <v>0.721</v>
      </c>
      <c r="U86" s="47">
        <v>0.724</v>
      </c>
      <c r="V86" s="54">
        <v>0.72</v>
      </c>
      <c r="W86" s="105">
        <v>0.737</v>
      </c>
      <c r="X86" s="131">
        <v>0.614</v>
      </c>
      <c r="Y86" s="132">
        <v>0.7</v>
      </c>
      <c r="Z86" s="47">
        <v>0.56</v>
      </c>
      <c r="AA86" s="66"/>
    </row>
    <row r="87" spans="2:27" ht="23.25" customHeight="1">
      <c r="B87" s="38"/>
      <c r="C87" s="36"/>
      <c r="D87" s="37" t="s">
        <v>44</v>
      </c>
      <c r="E87" s="37"/>
      <c r="F87" s="17" t="s">
        <v>45</v>
      </c>
      <c r="G87" s="17" t="s">
        <v>45</v>
      </c>
      <c r="H87" s="17" t="s">
        <v>45</v>
      </c>
      <c r="I87" s="47">
        <v>0.33</v>
      </c>
      <c r="J87" s="73">
        <v>0.375</v>
      </c>
      <c r="K87" s="46">
        <v>0.253</v>
      </c>
      <c r="L87" s="47">
        <v>0.213</v>
      </c>
      <c r="M87" s="48">
        <v>0.25</v>
      </c>
      <c r="N87" s="47">
        <v>0.27</v>
      </c>
      <c r="O87" s="47">
        <v>0.32</v>
      </c>
      <c r="P87" s="47">
        <v>0.18</v>
      </c>
      <c r="Q87" s="73">
        <v>0.323</v>
      </c>
      <c r="R87" s="47">
        <v>0.27</v>
      </c>
      <c r="S87" s="73">
        <v>0.254</v>
      </c>
      <c r="T87" s="47">
        <v>0.26</v>
      </c>
      <c r="U87" s="73">
        <v>0.256</v>
      </c>
      <c r="V87" s="54">
        <v>0.32</v>
      </c>
      <c r="W87" s="73">
        <v>0.29</v>
      </c>
      <c r="X87" s="131">
        <v>0.257</v>
      </c>
      <c r="Y87" s="47">
        <v>0.31</v>
      </c>
      <c r="Z87" s="47">
        <v>0.25</v>
      </c>
      <c r="AA87" s="66"/>
    </row>
    <row r="88" spans="2:28" ht="16.5" customHeight="1">
      <c r="B88" s="39"/>
      <c r="C88" s="93" t="s">
        <v>163</v>
      </c>
      <c r="D88" s="94"/>
      <c r="E88" s="95"/>
      <c r="F88" s="17"/>
      <c r="G88" s="112"/>
      <c r="H88" s="112"/>
      <c r="I88" s="43">
        <v>1</v>
      </c>
      <c r="J88" s="43">
        <v>1</v>
      </c>
      <c r="K88" s="43">
        <v>1</v>
      </c>
      <c r="L88" s="43">
        <v>1</v>
      </c>
      <c r="M88" s="43">
        <v>1</v>
      </c>
      <c r="N88" s="43">
        <v>1</v>
      </c>
      <c r="O88" s="43">
        <v>1</v>
      </c>
      <c r="P88" s="43">
        <v>0</v>
      </c>
      <c r="Q88" s="43">
        <v>1</v>
      </c>
      <c r="R88" s="43">
        <v>1</v>
      </c>
      <c r="S88" s="43">
        <v>1</v>
      </c>
      <c r="T88" s="43">
        <v>1</v>
      </c>
      <c r="U88" s="43">
        <v>1</v>
      </c>
      <c r="V88" s="43">
        <v>1</v>
      </c>
      <c r="W88" s="43">
        <v>1</v>
      </c>
      <c r="X88" s="43">
        <v>1</v>
      </c>
      <c r="Y88" s="43">
        <v>1</v>
      </c>
      <c r="Z88" s="43">
        <v>0</v>
      </c>
      <c r="AA88" s="12"/>
      <c r="AB88" s="2">
        <f>SUM(I88:Z88)</f>
        <v>16</v>
      </c>
    </row>
    <row r="89" spans="2:27" ht="24.75" customHeight="1">
      <c r="B89" s="35">
        <v>15</v>
      </c>
      <c r="C89" s="36" t="s">
        <v>46</v>
      </c>
      <c r="D89" s="37" t="s">
        <v>47</v>
      </c>
      <c r="E89" s="37"/>
      <c r="F89" s="17" t="s">
        <v>83</v>
      </c>
      <c r="G89" s="17" t="s">
        <v>83</v>
      </c>
      <c r="H89" s="17" t="s">
        <v>83</v>
      </c>
      <c r="I89" s="47">
        <v>1</v>
      </c>
      <c r="J89" s="47">
        <v>1</v>
      </c>
      <c r="K89" s="47">
        <v>1</v>
      </c>
      <c r="L89" s="47">
        <v>1</v>
      </c>
      <c r="M89" s="47">
        <v>1</v>
      </c>
      <c r="N89" s="47">
        <v>1</v>
      </c>
      <c r="O89" s="47">
        <v>1</v>
      </c>
      <c r="P89" s="47">
        <v>1</v>
      </c>
      <c r="Q89" s="47">
        <v>1</v>
      </c>
      <c r="R89" s="47">
        <v>1</v>
      </c>
      <c r="S89" s="47">
        <v>1</v>
      </c>
      <c r="T89" s="47">
        <v>1</v>
      </c>
      <c r="U89" s="47">
        <v>1</v>
      </c>
      <c r="V89" s="47">
        <v>1</v>
      </c>
      <c r="W89" s="47">
        <v>1</v>
      </c>
      <c r="X89" s="133" t="s">
        <v>170</v>
      </c>
      <c r="Y89" s="47">
        <v>1</v>
      </c>
      <c r="Z89" s="47">
        <v>1</v>
      </c>
      <c r="AA89" s="66"/>
    </row>
    <row r="90" spans="2:27" ht="22.5" customHeight="1">
      <c r="B90" s="38"/>
      <c r="C90" s="36"/>
      <c r="D90" s="37" t="s">
        <v>48</v>
      </c>
      <c r="E90" s="37"/>
      <c r="F90" s="17" t="s">
        <v>5</v>
      </c>
      <c r="G90" s="17" t="s">
        <v>5</v>
      </c>
      <c r="H90" s="17" t="s">
        <v>5</v>
      </c>
      <c r="I90" s="17" t="s">
        <v>5</v>
      </c>
      <c r="J90" s="17" t="s">
        <v>5</v>
      </c>
      <c r="K90" s="17" t="s">
        <v>5</v>
      </c>
      <c r="L90" s="17" t="s">
        <v>167</v>
      </c>
      <c r="M90" s="17" t="s">
        <v>5</v>
      </c>
      <c r="N90" s="17" t="s">
        <v>5</v>
      </c>
      <c r="O90" s="17" t="s">
        <v>5</v>
      </c>
      <c r="P90" s="17" t="s">
        <v>5</v>
      </c>
      <c r="Q90" s="17" t="s">
        <v>5</v>
      </c>
      <c r="R90" s="17" t="s">
        <v>5</v>
      </c>
      <c r="S90" s="17" t="s">
        <v>5</v>
      </c>
      <c r="T90" s="17" t="s">
        <v>5</v>
      </c>
      <c r="U90" s="17" t="s">
        <v>167</v>
      </c>
      <c r="V90" s="17" t="s">
        <v>167</v>
      </c>
      <c r="W90" s="17" t="s">
        <v>5</v>
      </c>
      <c r="X90" s="17" t="s">
        <v>167</v>
      </c>
      <c r="Y90" s="17" t="s">
        <v>5</v>
      </c>
      <c r="Z90" s="17" t="s">
        <v>167</v>
      </c>
      <c r="AA90" s="19"/>
    </row>
    <row r="91" spans="2:27" ht="29.25" customHeight="1">
      <c r="B91" s="38"/>
      <c r="C91" s="36"/>
      <c r="D91" s="37" t="s">
        <v>49</v>
      </c>
      <c r="E91" s="37"/>
      <c r="F91" s="17" t="s">
        <v>50</v>
      </c>
      <c r="G91" s="17" t="s">
        <v>50</v>
      </c>
      <c r="H91" s="17" t="s">
        <v>50</v>
      </c>
      <c r="I91" s="134">
        <v>0.306</v>
      </c>
      <c r="J91" s="72">
        <v>0.288</v>
      </c>
      <c r="K91" s="72">
        <v>0.266</v>
      </c>
      <c r="L91" s="72">
        <v>0.292</v>
      </c>
      <c r="M91" s="72">
        <v>0.3</v>
      </c>
      <c r="N91" s="135">
        <v>0.3</v>
      </c>
      <c r="O91" s="72">
        <v>0.2862</v>
      </c>
      <c r="P91" s="72">
        <v>0.423</v>
      </c>
      <c r="Q91" s="72">
        <v>0.343</v>
      </c>
      <c r="R91" s="72">
        <v>0.253</v>
      </c>
      <c r="S91" s="72">
        <v>0.412</v>
      </c>
      <c r="T91" s="72">
        <v>0.426</v>
      </c>
      <c r="U91" s="72">
        <v>0.405</v>
      </c>
      <c r="V91" s="72">
        <v>0.291</v>
      </c>
      <c r="W91" s="72">
        <v>0.313</v>
      </c>
      <c r="X91" s="72">
        <v>0.3</v>
      </c>
      <c r="Y91" s="72">
        <v>0.372</v>
      </c>
      <c r="Z91" s="72">
        <v>0.4299</v>
      </c>
      <c r="AA91" s="78"/>
    </row>
    <row r="92" spans="2:28" ht="16.5" customHeight="1">
      <c r="B92" s="39"/>
      <c r="C92" s="93" t="s">
        <v>163</v>
      </c>
      <c r="D92" s="94"/>
      <c r="E92" s="95"/>
      <c r="F92" s="96"/>
      <c r="G92" s="96"/>
      <c r="H92" s="96"/>
      <c r="I92" s="43">
        <v>0</v>
      </c>
      <c r="J92" s="43">
        <v>0</v>
      </c>
      <c r="K92" s="43">
        <v>1</v>
      </c>
      <c r="L92" s="43">
        <v>0</v>
      </c>
      <c r="M92" s="43">
        <v>0</v>
      </c>
      <c r="N92" s="43">
        <v>0</v>
      </c>
      <c r="O92" s="43">
        <v>0</v>
      </c>
      <c r="P92" s="43">
        <v>0</v>
      </c>
      <c r="Q92" s="43">
        <v>0</v>
      </c>
      <c r="R92" s="43">
        <v>1</v>
      </c>
      <c r="S92" s="43">
        <v>0</v>
      </c>
      <c r="T92" s="43">
        <v>0</v>
      </c>
      <c r="U92" s="43">
        <v>0</v>
      </c>
      <c r="V92" s="43">
        <v>0</v>
      </c>
      <c r="W92" s="43">
        <v>0</v>
      </c>
      <c r="X92" s="43">
        <v>0</v>
      </c>
      <c r="Y92" s="43">
        <v>0</v>
      </c>
      <c r="Z92" s="43">
        <v>0</v>
      </c>
      <c r="AA92" s="12"/>
      <c r="AB92" s="2">
        <f>SUM(I92:Z92)</f>
        <v>2</v>
      </c>
    </row>
    <row r="93" spans="2:28" ht="28.5" customHeight="1">
      <c r="B93" s="136">
        <v>16</v>
      </c>
      <c r="C93" s="86" t="s">
        <v>51</v>
      </c>
      <c r="D93" s="37" t="s">
        <v>103</v>
      </c>
      <c r="E93" s="37"/>
      <c r="F93" s="17" t="s">
        <v>18</v>
      </c>
      <c r="G93" s="17" t="s">
        <v>18</v>
      </c>
      <c r="H93" s="17" t="s">
        <v>18</v>
      </c>
      <c r="I93" s="137" t="s">
        <v>188</v>
      </c>
      <c r="J93" s="104" t="s">
        <v>189</v>
      </c>
      <c r="K93" s="137" t="s">
        <v>190</v>
      </c>
      <c r="L93" s="104" t="s">
        <v>191</v>
      </c>
      <c r="M93" s="137" t="s">
        <v>192</v>
      </c>
      <c r="N93" s="137" t="s">
        <v>193</v>
      </c>
      <c r="O93" s="137" t="s">
        <v>170</v>
      </c>
      <c r="P93" s="137" t="s">
        <v>170</v>
      </c>
      <c r="Q93" s="137" t="s">
        <v>194</v>
      </c>
      <c r="R93" s="137" t="s">
        <v>192</v>
      </c>
      <c r="S93" s="137" t="s">
        <v>170</v>
      </c>
      <c r="T93" s="137" t="s">
        <v>195</v>
      </c>
      <c r="U93" s="47">
        <v>0.7</v>
      </c>
      <c r="V93" s="138" t="s">
        <v>196</v>
      </c>
      <c r="W93" s="137" t="s">
        <v>197</v>
      </c>
      <c r="X93" s="139" t="s">
        <v>196</v>
      </c>
      <c r="Y93" s="137" t="s">
        <v>192</v>
      </c>
      <c r="Z93" s="137" t="s">
        <v>198</v>
      </c>
      <c r="AA93" s="66"/>
      <c r="AB93" s="140" t="s">
        <v>185</v>
      </c>
    </row>
    <row r="94" spans="2:28" ht="15" customHeight="1">
      <c r="B94" s="141"/>
      <c r="C94" s="93" t="s">
        <v>163</v>
      </c>
      <c r="D94" s="94"/>
      <c r="E94" s="95"/>
      <c r="F94" s="96"/>
      <c r="G94" s="96"/>
      <c r="H94" s="96"/>
      <c r="I94" s="43">
        <v>0</v>
      </c>
      <c r="J94" s="43">
        <v>0</v>
      </c>
      <c r="K94" s="61">
        <v>1</v>
      </c>
      <c r="L94" s="43">
        <v>0</v>
      </c>
      <c r="M94" s="69">
        <v>1</v>
      </c>
      <c r="N94" s="69">
        <v>1</v>
      </c>
      <c r="O94" s="69">
        <v>1</v>
      </c>
      <c r="P94" s="69">
        <v>1</v>
      </c>
      <c r="Q94" s="69">
        <v>1</v>
      </c>
      <c r="R94" s="69">
        <v>1</v>
      </c>
      <c r="S94" s="69">
        <v>1</v>
      </c>
      <c r="T94" s="43">
        <v>1</v>
      </c>
      <c r="U94" s="69">
        <v>1</v>
      </c>
      <c r="V94" s="71">
        <v>0</v>
      </c>
      <c r="W94" s="69">
        <v>1</v>
      </c>
      <c r="X94" s="80">
        <v>0</v>
      </c>
      <c r="Y94" s="43">
        <v>1</v>
      </c>
      <c r="Z94" s="43">
        <v>0</v>
      </c>
      <c r="AA94" s="12">
        <f>SUM(I94:Z94)</f>
        <v>12</v>
      </c>
      <c r="AB94" s="2">
        <f>SUM(I94:Z94)</f>
        <v>12</v>
      </c>
    </row>
    <row r="95" spans="2:29" ht="22.5" customHeight="1">
      <c r="B95" s="35">
        <v>17</v>
      </c>
      <c r="C95" s="36" t="s">
        <v>186</v>
      </c>
      <c r="D95" s="37" t="s">
        <v>114</v>
      </c>
      <c r="E95" s="37"/>
      <c r="F95" s="17" t="s">
        <v>37</v>
      </c>
      <c r="G95" s="17" t="s">
        <v>37</v>
      </c>
      <c r="H95" s="17" t="s">
        <v>37</v>
      </c>
      <c r="I95" s="47">
        <v>0.96</v>
      </c>
      <c r="J95" s="47">
        <v>0.91</v>
      </c>
      <c r="K95" s="47">
        <v>0.94</v>
      </c>
      <c r="L95" s="47">
        <v>0.91</v>
      </c>
      <c r="M95" s="48">
        <v>0.93</v>
      </c>
      <c r="N95" s="47">
        <v>0.96</v>
      </c>
      <c r="O95" s="73">
        <v>1</v>
      </c>
      <c r="P95" s="47">
        <v>1</v>
      </c>
      <c r="Q95" s="47">
        <v>0.86</v>
      </c>
      <c r="R95" s="47">
        <v>0.98</v>
      </c>
      <c r="S95" s="47">
        <v>0.81</v>
      </c>
      <c r="T95" s="47">
        <v>0.96</v>
      </c>
      <c r="U95" s="47">
        <v>0.66</v>
      </c>
      <c r="V95" s="54">
        <v>0.9</v>
      </c>
      <c r="W95" s="47">
        <v>1</v>
      </c>
      <c r="X95" s="67">
        <v>1</v>
      </c>
      <c r="Y95" s="47">
        <v>0.97</v>
      </c>
      <c r="Z95" s="47">
        <v>1</v>
      </c>
      <c r="AA95" s="66"/>
      <c r="AB95" s="55">
        <f>SUM(I95:Z95)</f>
        <v>16.750000000000004</v>
      </c>
      <c r="AC95" s="2">
        <v>18</v>
      </c>
    </row>
    <row r="96" spans="2:29" ht="33" customHeight="1">
      <c r="B96" s="38"/>
      <c r="C96" s="36"/>
      <c r="D96" s="37"/>
      <c r="E96" s="37"/>
      <c r="F96" s="17" t="s">
        <v>52</v>
      </c>
      <c r="G96" s="17" t="s">
        <v>52</v>
      </c>
      <c r="H96" s="17" t="s">
        <v>52</v>
      </c>
      <c r="I96" s="47"/>
      <c r="J96" s="17"/>
      <c r="K96" s="17"/>
      <c r="L96" s="47"/>
      <c r="M96" s="68"/>
      <c r="N96" s="47"/>
      <c r="O96" s="17"/>
      <c r="P96" s="17"/>
      <c r="Q96" s="73"/>
      <c r="R96" s="17"/>
      <c r="S96" s="17"/>
      <c r="T96" s="17"/>
      <c r="U96" s="47"/>
      <c r="V96" s="56"/>
      <c r="W96" s="17"/>
      <c r="X96" s="54"/>
      <c r="Y96" s="17"/>
      <c r="Z96" s="17"/>
      <c r="AA96" s="19"/>
      <c r="AC96" s="2">
        <f>AB95/AC95</f>
        <v>0.9305555555555558</v>
      </c>
    </row>
    <row r="97" spans="2:27" ht="40.5" customHeight="1">
      <c r="B97" s="38"/>
      <c r="C97" s="36"/>
      <c r="D97" s="37" t="s">
        <v>53</v>
      </c>
      <c r="E97" s="37"/>
      <c r="F97" s="47">
        <v>1</v>
      </c>
      <c r="G97" s="47">
        <v>1</v>
      </c>
      <c r="H97" s="47">
        <v>1</v>
      </c>
      <c r="I97" s="47">
        <v>1</v>
      </c>
      <c r="J97" s="47">
        <v>1</v>
      </c>
      <c r="K97" s="47">
        <v>1</v>
      </c>
      <c r="L97" s="47">
        <v>1</v>
      </c>
      <c r="M97" s="48">
        <v>1</v>
      </c>
      <c r="N97" s="47">
        <v>1</v>
      </c>
      <c r="O97" s="47">
        <v>1</v>
      </c>
      <c r="P97" s="47">
        <v>1</v>
      </c>
      <c r="Q97" s="47">
        <v>1</v>
      </c>
      <c r="R97" s="47">
        <v>1</v>
      </c>
      <c r="S97" s="104" t="s">
        <v>170</v>
      </c>
      <c r="T97" s="47">
        <v>1</v>
      </c>
      <c r="U97" s="47">
        <v>1</v>
      </c>
      <c r="V97" s="54">
        <v>1</v>
      </c>
      <c r="W97" s="47">
        <v>1</v>
      </c>
      <c r="X97" s="54">
        <v>1</v>
      </c>
      <c r="Y97" s="47">
        <v>1</v>
      </c>
      <c r="Z97" s="47">
        <v>1</v>
      </c>
      <c r="AA97" s="66"/>
    </row>
    <row r="98" spans="2:27" ht="34.5" customHeight="1">
      <c r="B98" s="38"/>
      <c r="C98" s="36"/>
      <c r="D98" s="37" t="s">
        <v>54</v>
      </c>
      <c r="E98" s="37"/>
      <c r="F98" s="17" t="s">
        <v>5</v>
      </c>
      <c r="G98" s="17" t="s">
        <v>5</v>
      </c>
      <c r="H98" s="17" t="s">
        <v>5</v>
      </c>
      <c r="I98" s="17" t="s">
        <v>5</v>
      </c>
      <c r="J98" s="17" t="s">
        <v>5</v>
      </c>
      <c r="K98" s="142" t="s">
        <v>171</v>
      </c>
      <c r="L98" s="142" t="s">
        <v>171</v>
      </c>
      <c r="M98" s="142" t="s">
        <v>171</v>
      </c>
      <c r="N98" s="142" t="s">
        <v>171</v>
      </c>
      <c r="O98" s="142" t="s">
        <v>171</v>
      </c>
      <c r="P98" s="142" t="s">
        <v>171</v>
      </c>
      <c r="Q98" s="142" t="s">
        <v>171</v>
      </c>
      <c r="R98" s="142" t="s">
        <v>171</v>
      </c>
      <c r="S98" s="142" t="s">
        <v>171</v>
      </c>
      <c r="T98" s="142" t="s">
        <v>171</v>
      </c>
      <c r="U98" s="142" t="s">
        <v>168</v>
      </c>
      <c r="V98" s="142" t="s">
        <v>168</v>
      </c>
      <c r="W98" s="17" t="s">
        <v>5</v>
      </c>
      <c r="X98" s="143" t="s">
        <v>5</v>
      </c>
      <c r="Y98" s="17" t="s">
        <v>5</v>
      </c>
      <c r="Z98" s="17" t="s">
        <v>174</v>
      </c>
      <c r="AA98" s="19"/>
    </row>
    <row r="99" spans="2:27" ht="53.25" customHeight="1">
      <c r="B99" s="38"/>
      <c r="C99" s="36"/>
      <c r="D99" s="37" t="s">
        <v>125</v>
      </c>
      <c r="E99" s="37"/>
      <c r="F99" s="17" t="s">
        <v>5</v>
      </c>
      <c r="G99" s="17" t="s">
        <v>5</v>
      </c>
      <c r="H99" s="17" t="s">
        <v>5</v>
      </c>
      <c r="I99" s="17" t="s">
        <v>5</v>
      </c>
      <c r="J99" s="17" t="s">
        <v>5</v>
      </c>
      <c r="K99" s="112" t="s">
        <v>5</v>
      </c>
      <c r="L99" s="112" t="s">
        <v>5</v>
      </c>
      <c r="M99" s="68" t="s">
        <v>5</v>
      </c>
      <c r="N99" s="17" t="s">
        <v>5</v>
      </c>
      <c r="O99" s="17" t="s">
        <v>5</v>
      </c>
      <c r="P99" s="17" t="s">
        <v>5</v>
      </c>
      <c r="Q99" s="17" t="s">
        <v>5</v>
      </c>
      <c r="R99" s="17" t="s">
        <v>5</v>
      </c>
      <c r="S99" s="17" t="s">
        <v>5</v>
      </c>
      <c r="T99" s="17" t="s">
        <v>5</v>
      </c>
      <c r="U99" s="142" t="s">
        <v>168</v>
      </c>
      <c r="V99" s="142" t="s">
        <v>168</v>
      </c>
      <c r="W99" s="17" t="s">
        <v>5</v>
      </c>
      <c r="X99" s="143" t="s">
        <v>5</v>
      </c>
      <c r="Y99" s="17" t="s">
        <v>5</v>
      </c>
      <c r="Z99" s="17" t="s">
        <v>5</v>
      </c>
      <c r="AA99" s="19"/>
    </row>
    <row r="100" spans="2:27" ht="34.5" customHeight="1">
      <c r="B100" s="38"/>
      <c r="C100" s="36"/>
      <c r="D100" s="37" t="s">
        <v>55</v>
      </c>
      <c r="E100" s="37"/>
      <c r="F100" s="17" t="s">
        <v>5</v>
      </c>
      <c r="G100" s="17" t="s">
        <v>5</v>
      </c>
      <c r="H100" s="17" t="s">
        <v>5</v>
      </c>
      <c r="I100" s="17" t="s">
        <v>5</v>
      </c>
      <c r="J100" s="17" t="s">
        <v>5</v>
      </c>
      <c r="K100" s="17" t="s">
        <v>5</v>
      </c>
      <c r="L100" s="17" t="s">
        <v>5</v>
      </c>
      <c r="M100" s="17" t="s">
        <v>5</v>
      </c>
      <c r="N100" s="17" t="s">
        <v>5</v>
      </c>
      <c r="O100" s="17" t="s">
        <v>5</v>
      </c>
      <c r="P100" s="17" t="s">
        <v>5</v>
      </c>
      <c r="Q100" s="17" t="s">
        <v>5</v>
      </c>
      <c r="R100" s="17" t="s">
        <v>5</v>
      </c>
      <c r="S100" s="17" t="s">
        <v>5</v>
      </c>
      <c r="T100" s="17" t="s">
        <v>5</v>
      </c>
      <c r="U100" s="17" t="s">
        <v>5</v>
      </c>
      <c r="V100" s="17" t="s">
        <v>5</v>
      </c>
      <c r="W100" s="17" t="s">
        <v>5</v>
      </c>
      <c r="X100" s="17" t="s">
        <v>5</v>
      </c>
      <c r="Y100" s="17" t="s">
        <v>5</v>
      </c>
      <c r="Z100" s="17" t="s">
        <v>5</v>
      </c>
      <c r="AA100" s="144"/>
    </row>
    <row r="101" spans="2:27" ht="33" customHeight="1">
      <c r="B101" s="38"/>
      <c r="C101" s="36"/>
      <c r="D101" s="37" t="s">
        <v>56</v>
      </c>
      <c r="E101" s="37"/>
      <c r="F101" s="17" t="s">
        <v>18</v>
      </c>
      <c r="G101" s="17" t="s">
        <v>18</v>
      </c>
      <c r="H101" s="17" t="s">
        <v>18</v>
      </c>
      <c r="I101" s="134">
        <v>0.808</v>
      </c>
      <c r="J101" s="134">
        <v>0.94</v>
      </c>
      <c r="K101" s="134">
        <v>0.75</v>
      </c>
      <c r="L101" s="134">
        <v>0.661</v>
      </c>
      <c r="M101" s="134">
        <v>0.689</v>
      </c>
      <c r="N101" s="134">
        <v>0.739</v>
      </c>
      <c r="O101" s="134">
        <v>0.372</v>
      </c>
      <c r="P101" s="134">
        <v>0.421</v>
      </c>
      <c r="Q101" s="134">
        <v>0.777</v>
      </c>
      <c r="R101" s="134">
        <v>0.744</v>
      </c>
      <c r="S101" s="134">
        <v>0.449</v>
      </c>
      <c r="T101" s="134">
        <v>0.227</v>
      </c>
      <c r="U101" s="134">
        <v>0.071</v>
      </c>
      <c r="V101" s="134">
        <v>0.279</v>
      </c>
      <c r="W101" s="134">
        <v>0.726</v>
      </c>
      <c r="X101" s="134">
        <v>0.484</v>
      </c>
      <c r="Y101" s="134">
        <v>0.815</v>
      </c>
      <c r="Z101" s="134">
        <v>0.053</v>
      </c>
      <c r="AA101" s="145"/>
    </row>
    <row r="102" spans="2:27" ht="27" customHeight="1">
      <c r="B102" s="38"/>
      <c r="C102" s="36"/>
      <c r="D102" s="37" t="s">
        <v>113</v>
      </c>
      <c r="E102" s="37"/>
      <c r="F102" s="17" t="s">
        <v>57</v>
      </c>
      <c r="G102" s="17" t="s">
        <v>57</v>
      </c>
      <c r="H102" s="17" t="s">
        <v>57</v>
      </c>
      <c r="I102" s="47">
        <v>0.6</v>
      </c>
      <c r="J102" s="47">
        <v>0.6</v>
      </c>
      <c r="K102" s="130">
        <v>0.55</v>
      </c>
      <c r="L102" s="47">
        <v>0.4</v>
      </c>
      <c r="M102" s="107">
        <v>0.8</v>
      </c>
      <c r="N102" s="47">
        <v>0.6</v>
      </c>
      <c r="O102" s="47">
        <v>0.6</v>
      </c>
      <c r="P102" s="47">
        <v>0.7</v>
      </c>
      <c r="Q102" s="47">
        <v>0.65</v>
      </c>
      <c r="R102" s="47">
        <v>1</v>
      </c>
      <c r="S102" s="47">
        <v>0.9</v>
      </c>
      <c r="T102" s="105">
        <v>0.4</v>
      </c>
      <c r="U102" s="47">
        <v>0.4</v>
      </c>
      <c r="V102" s="47">
        <v>0.4</v>
      </c>
      <c r="W102" s="47">
        <v>0.6</v>
      </c>
      <c r="X102" s="73">
        <v>0.703</v>
      </c>
      <c r="Y102" s="47">
        <v>0.6</v>
      </c>
      <c r="Z102" s="47">
        <v>0.4</v>
      </c>
      <c r="AA102" s="66"/>
    </row>
    <row r="103" spans="2:27" ht="33" customHeight="1">
      <c r="B103" s="38"/>
      <c r="C103" s="36"/>
      <c r="D103" s="37" t="s">
        <v>58</v>
      </c>
      <c r="E103" s="37"/>
      <c r="F103" s="47">
        <v>1</v>
      </c>
      <c r="G103" s="47">
        <v>1</v>
      </c>
      <c r="H103" s="47">
        <v>1</v>
      </c>
      <c r="I103" s="47">
        <v>1</v>
      </c>
      <c r="J103" s="47">
        <v>1</v>
      </c>
      <c r="K103" s="47">
        <v>1</v>
      </c>
      <c r="L103" s="47">
        <v>1</v>
      </c>
      <c r="M103" s="110">
        <v>1</v>
      </c>
      <c r="N103" s="47">
        <v>1</v>
      </c>
      <c r="O103" s="47">
        <v>1</v>
      </c>
      <c r="P103" s="47">
        <v>1</v>
      </c>
      <c r="Q103" s="47">
        <v>1</v>
      </c>
      <c r="R103" s="47">
        <v>1</v>
      </c>
      <c r="S103" s="104" t="s">
        <v>170</v>
      </c>
      <c r="T103" s="47">
        <v>1</v>
      </c>
      <c r="U103" s="47">
        <v>1</v>
      </c>
      <c r="V103" s="54">
        <v>1</v>
      </c>
      <c r="W103" s="47">
        <v>1</v>
      </c>
      <c r="X103" s="54">
        <v>1</v>
      </c>
      <c r="Y103" s="47">
        <v>1</v>
      </c>
      <c r="Z103" s="47">
        <v>1</v>
      </c>
      <c r="AA103" s="66"/>
    </row>
    <row r="104" spans="2:28" ht="20.25" customHeight="1">
      <c r="B104" s="39"/>
      <c r="C104" s="93" t="s">
        <v>163</v>
      </c>
      <c r="D104" s="94"/>
      <c r="E104" s="95"/>
      <c r="F104" s="47"/>
      <c r="G104" s="96"/>
      <c r="H104" s="96"/>
      <c r="I104" s="61">
        <v>1</v>
      </c>
      <c r="J104" s="61">
        <v>1</v>
      </c>
      <c r="K104" s="61">
        <v>1</v>
      </c>
      <c r="L104" s="61">
        <v>1</v>
      </c>
      <c r="M104" s="61">
        <v>1</v>
      </c>
      <c r="N104" s="61">
        <v>1</v>
      </c>
      <c r="O104" s="61">
        <v>1</v>
      </c>
      <c r="P104" s="61">
        <v>1</v>
      </c>
      <c r="Q104" s="61">
        <v>1</v>
      </c>
      <c r="R104" s="61">
        <v>1</v>
      </c>
      <c r="S104" s="61">
        <v>1</v>
      </c>
      <c r="T104" s="61">
        <v>1</v>
      </c>
      <c r="U104" s="61">
        <v>0</v>
      </c>
      <c r="V104" s="61">
        <v>0</v>
      </c>
      <c r="W104" s="61">
        <v>1</v>
      </c>
      <c r="X104" s="61">
        <v>1</v>
      </c>
      <c r="Y104" s="61">
        <v>1</v>
      </c>
      <c r="Z104" s="61">
        <v>0</v>
      </c>
      <c r="AA104" s="146"/>
      <c r="AB104" s="30">
        <f>SUM(I104:Z104)</f>
        <v>15</v>
      </c>
    </row>
    <row r="105" spans="2:27" ht="17.25" customHeight="1">
      <c r="B105" s="31" t="s">
        <v>59</v>
      </c>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3"/>
      <c r="AA105" s="34"/>
    </row>
    <row r="106" spans="2:27" ht="27" customHeight="1">
      <c r="B106" s="35">
        <v>18</v>
      </c>
      <c r="C106" s="36" t="s">
        <v>60</v>
      </c>
      <c r="D106" s="44" t="s">
        <v>61</v>
      </c>
      <c r="E106" s="44"/>
      <c r="F106" s="147" t="s">
        <v>5</v>
      </c>
      <c r="G106" s="147" t="s">
        <v>5</v>
      </c>
      <c r="H106" s="147" t="s">
        <v>5</v>
      </c>
      <c r="I106" s="17" t="s">
        <v>5</v>
      </c>
      <c r="J106" s="17" t="s">
        <v>5</v>
      </c>
      <c r="K106" s="17" t="s">
        <v>5</v>
      </c>
      <c r="L106" s="17" t="s">
        <v>5</v>
      </c>
      <c r="M106" s="17" t="s">
        <v>5</v>
      </c>
      <c r="N106" s="17" t="s">
        <v>5</v>
      </c>
      <c r="O106" s="17" t="s">
        <v>5</v>
      </c>
      <c r="P106" s="17" t="s">
        <v>5</v>
      </c>
      <c r="Q106" s="17" t="s">
        <v>5</v>
      </c>
      <c r="R106" s="17" t="s">
        <v>5</v>
      </c>
      <c r="S106" s="17" t="s">
        <v>5</v>
      </c>
      <c r="T106" s="17" t="s">
        <v>5</v>
      </c>
      <c r="U106" s="17" t="s">
        <v>5</v>
      </c>
      <c r="V106" s="17" t="s">
        <v>5</v>
      </c>
      <c r="W106" s="17" t="s">
        <v>5</v>
      </c>
      <c r="X106" s="17" t="s">
        <v>5</v>
      </c>
      <c r="Y106" s="17" t="s">
        <v>5</v>
      </c>
      <c r="Z106" s="17" t="s">
        <v>5</v>
      </c>
      <c r="AA106" s="148"/>
    </row>
    <row r="107" spans="2:27" ht="27" customHeight="1">
      <c r="B107" s="38"/>
      <c r="C107" s="36"/>
      <c r="D107" s="44" t="s">
        <v>62</v>
      </c>
      <c r="E107" s="44"/>
      <c r="F107" s="147" t="s">
        <v>5</v>
      </c>
      <c r="G107" s="147" t="s">
        <v>5</v>
      </c>
      <c r="H107" s="147" t="s">
        <v>5</v>
      </c>
      <c r="I107" s="17" t="s">
        <v>5</v>
      </c>
      <c r="J107" s="17" t="s">
        <v>5</v>
      </c>
      <c r="K107" s="17" t="s">
        <v>5</v>
      </c>
      <c r="L107" s="17" t="s">
        <v>5</v>
      </c>
      <c r="M107" s="17" t="s">
        <v>5</v>
      </c>
      <c r="N107" s="17" t="s">
        <v>5</v>
      </c>
      <c r="O107" s="17" t="s">
        <v>5</v>
      </c>
      <c r="P107" s="17" t="s">
        <v>5</v>
      </c>
      <c r="Q107" s="17" t="s">
        <v>5</v>
      </c>
      <c r="R107" s="17" t="s">
        <v>5</v>
      </c>
      <c r="S107" s="17" t="s">
        <v>5</v>
      </c>
      <c r="T107" s="17" t="s">
        <v>5</v>
      </c>
      <c r="U107" s="17" t="s">
        <v>5</v>
      </c>
      <c r="V107" s="17" t="s">
        <v>5</v>
      </c>
      <c r="W107" s="17" t="s">
        <v>5</v>
      </c>
      <c r="X107" s="17" t="s">
        <v>5</v>
      </c>
      <c r="Y107" s="17" t="s">
        <v>5</v>
      </c>
      <c r="Z107" s="17" t="s">
        <v>5</v>
      </c>
      <c r="AA107" s="148"/>
    </row>
    <row r="108" spans="2:27" ht="27" customHeight="1">
      <c r="B108" s="38"/>
      <c r="C108" s="36"/>
      <c r="D108" s="44" t="s">
        <v>63</v>
      </c>
      <c r="E108" s="44"/>
      <c r="F108" s="147" t="s">
        <v>5</v>
      </c>
      <c r="G108" s="147" t="s">
        <v>5</v>
      </c>
      <c r="H108" s="147" t="s">
        <v>5</v>
      </c>
      <c r="I108" s="17" t="s">
        <v>5</v>
      </c>
      <c r="J108" s="17" t="s">
        <v>167</v>
      </c>
      <c r="K108" s="17" t="s">
        <v>172</v>
      </c>
      <c r="L108" s="17" t="s">
        <v>172</v>
      </c>
      <c r="M108" s="17" t="s">
        <v>172</v>
      </c>
      <c r="N108" s="17" t="s">
        <v>172</v>
      </c>
      <c r="O108" s="17" t="s">
        <v>172</v>
      </c>
      <c r="P108" s="17" t="s">
        <v>172</v>
      </c>
      <c r="Q108" s="17" t="s">
        <v>172</v>
      </c>
      <c r="R108" s="17" t="s">
        <v>172</v>
      </c>
      <c r="S108" s="17" t="s">
        <v>172</v>
      </c>
      <c r="T108" s="17" t="s">
        <v>172</v>
      </c>
      <c r="U108" s="17" t="s">
        <v>172</v>
      </c>
      <c r="V108" s="56" t="s">
        <v>168</v>
      </c>
      <c r="W108" s="17" t="s">
        <v>5</v>
      </c>
      <c r="X108" s="17" t="s">
        <v>5</v>
      </c>
      <c r="Y108" s="17" t="s">
        <v>5</v>
      </c>
      <c r="Z108" s="17" t="s">
        <v>5</v>
      </c>
      <c r="AA108" s="148"/>
    </row>
    <row r="109" spans="2:27" ht="27" customHeight="1">
      <c r="B109" s="38"/>
      <c r="C109" s="36"/>
      <c r="D109" s="44" t="s">
        <v>64</v>
      </c>
      <c r="E109" s="44"/>
      <c r="F109" s="147" t="s">
        <v>5</v>
      </c>
      <c r="G109" s="147" t="s">
        <v>5</v>
      </c>
      <c r="H109" s="147" t="s">
        <v>5</v>
      </c>
      <c r="I109" s="17" t="s">
        <v>5</v>
      </c>
      <c r="J109" s="17" t="s">
        <v>167</v>
      </c>
      <c r="K109" s="17" t="s">
        <v>172</v>
      </c>
      <c r="L109" s="17" t="s">
        <v>172</v>
      </c>
      <c r="M109" s="17" t="s">
        <v>172</v>
      </c>
      <c r="N109" s="17" t="s">
        <v>172</v>
      </c>
      <c r="O109" s="17" t="s">
        <v>172</v>
      </c>
      <c r="P109" s="17" t="s">
        <v>172</v>
      </c>
      <c r="Q109" s="17" t="s">
        <v>172</v>
      </c>
      <c r="R109" s="17" t="s">
        <v>172</v>
      </c>
      <c r="S109" s="17" t="s">
        <v>172</v>
      </c>
      <c r="T109" s="17" t="s">
        <v>172</v>
      </c>
      <c r="U109" s="17" t="s">
        <v>172</v>
      </c>
      <c r="V109" s="56" t="s">
        <v>168</v>
      </c>
      <c r="W109" s="17" t="s">
        <v>5</v>
      </c>
      <c r="X109" s="17" t="s">
        <v>5</v>
      </c>
      <c r="Y109" s="17" t="s">
        <v>5</v>
      </c>
      <c r="Z109" s="17" t="s">
        <v>5</v>
      </c>
      <c r="AA109" s="148"/>
    </row>
    <row r="110" spans="2:27" ht="27" customHeight="1">
      <c r="B110" s="38"/>
      <c r="C110" s="36"/>
      <c r="D110" s="44" t="s">
        <v>65</v>
      </c>
      <c r="E110" s="44"/>
      <c r="F110" s="17" t="s">
        <v>5</v>
      </c>
      <c r="G110" s="17" t="s">
        <v>5</v>
      </c>
      <c r="H110" s="17" t="s">
        <v>5</v>
      </c>
      <c r="I110" s="17" t="s">
        <v>5</v>
      </c>
      <c r="J110" s="17" t="s">
        <v>167</v>
      </c>
      <c r="K110" s="17" t="s">
        <v>172</v>
      </c>
      <c r="L110" s="17" t="s">
        <v>172</v>
      </c>
      <c r="M110" s="17" t="s">
        <v>172</v>
      </c>
      <c r="N110" s="17" t="s">
        <v>172</v>
      </c>
      <c r="O110" s="17" t="s">
        <v>172</v>
      </c>
      <c r="P110" s="17" t="s">
        <v>172</v>
      </c>
      <c r="Q110" s="17" t="s">
        <v>172</v>
      </c>
      <c r="R110" s="17" t="s">
        <v>172</v>
      </c>
      <c r="S110" s="17" t="s">
        <v>172</v>
      </c>
      <c r="T110" s="17" t="s">
        <v>172</v>
      </c>
      <c r="U110" s="17" t="s">
        <v>172</v>
      </c>
      <c r="V110" s="56" t="s">
        <v>168</v>
      </c>
      <c r="W110" s="17" t="s">
        <v>5</v>
      </c>
      <c r="X110" s="17" t="s">
        <v>5</v>
      </c>
      <c r="Y110" s="17" t="s">
        <v>5</v>
      </c>
      <c r="Z110" s="17" t="s">
        <v>5</v>
      </c>
      <c r="AA110" s="19"/>
    </row>
    <row r="111" spans="2:27" ht="44.25" customHeight="1">
      <c r="B111" s="38"/>
      <c r="C111" s="36"/>
      <c r="D111" s="101" t="s">
        <v>66</v>
      </c>
      <c r="E111" s="101"/>
      <c r="F111" s="17" t="s">
        <v>5</v>
      </c>
      <c r="G111" s="17" t="s">
        <v>5</v>
      </c>
      <c r="H111" s="17" t="s">
        <v>5</v>
      </c>
      <c r="I111" s="17" t="s">
        <v>5</v>
      </c>
      <c r="J111" s="17" t="s">
        <v>5</v>
      </c>
      <c r="K111" s="17" t="s">
        <v>5</v>
      </c>
      <c r="L111" s="17" t="s">
        <v>5</v>
      </c>
      <c r="M111" s="17" t="s">
        <v>5</v>
      </c>
      <c r="N111" s="17" t="s">
        <v>5</v>
      </c>
      <c r="O111" s="17" t="s">
        <v>5</v>
      </c>
      <c r="P111" s="17" t="s">
        <v>5</v>
      </c>
      <c r="Q111" s="17" t="s">
        <v>5</v>
      </c>
      <c r="R111" s="17" t="s">
        <v>5</v>
      </c>
      <c r="S111" s="17" t="s">
        <v>5</v>
      </c>
      <c r="T111" s="17" t="s">
        <v>5</v>
      </c>
      <c r="U111" s="17" t="s">
        <v>5</v>
      </c>
      <c r="V111" s="17" t="s">
        <v>5</v>
      </c>
      <c r="W111" s="17" t="s">
        <v>5</v>
      </c>
      <c r="X111" s="17" t="s">
        <v>5</v>
      </c>
      <c r="Y111" s="17" t="s">
        <v>5</v>
      </c>
      <c r="Z111" s="17" t="s">
        <v>5</v>
      </c>
      <c r="AA111" s="149"/>
    </row>
    <row r="112" spans="2:28" ht="16.5" customHeight="1">
      <c r="B112" s="39"/>
      <c r="C112" s="93" t="s">
        <v>163</v>
      </c>
      <c r="D112" s="94"/>
      <c r="E112" s="95"/>
      <c r="F112" s="17"/>
      <c r="G112" s="17"/>
      <c r="H112" s="17"/>
      <c r="I112" s="43">
        <v>1</v>
      </c>
      <c r="J112" s="43">
        <v>0</v>
      </c>
      <c r="K112" s="43">
        <v>1</v>
      </c>
      <c r="L112" s="43">
        <v>1</v>
      </c>
      <c r="M112" s="43">
        <v>1</v>
      </c>
      <c r="N112" s="43">
        <v>1</v>
      </c>
      <c r="O112" s="43">
        <v>1</v>
      </c>
      <c r="P112" s="43">
        <v>1</v>
      </c>
      <c r="Q112" s="43">
        <v>1</v>
      </c>
      <c r="R112" s="43">
        <v>1</v>
      </c>
      <c r="S112" s="43">
        <v>1</v>
      </c>
      <c r="T112" s="43">
        <v>1</v>
      </c>
      <c r="U112" s="43">
        <v>1</v>
      </c>
      <c r="V112" s="43">
        <v>0</v>
      </c>
      <c r="W112" s="43">
        <v>1</v>
      </c>
      <c r="X112" s="43">
        <v>1</v>
      </c>
      <c r="Y112" s="43">
        <v>1</v>
      </c>
      <c r="Z112" s="43">
        <v>1</v>
      </c>
      <c r="AA112" s="12"/>
      <c r="AB112" s="2">
        <f>SUM(I112:Z112)</f>
        <v>16</v>
      </c>
    </row>
    <row r="113" spans="2:27" ht="37.5" customHeight="1">
      <c r="B113" s="35">
        <v>19</v>
      </c>
      <c r="C113" s="36" t="s">
        <v>67</v>
      </c>
      <c r="D113" s="44" t="s">
        <v>68</v>
      </c>
      <c r="E113" s="44"/>
      <c r="F113" s="17" t="s">
        <v>5</v>
      </c>
      <c r="G113" s="17" t="s">
        <v>5</v>
      </c>
      <c r="H113" s="17" t="s">
        <v>5</v>
      </c>
      <c r="I113" s="17" t="s">
        <v>5</v>
      </c>
      <c r="J113" s="17" t="s">
        <v>5</v>
      </c>
      <c r="K113" s="17" t="s">
        <v>5</v>
      </c>
      <c r="L113" s="17" t="s">
        <v>173</v>
      </c>
      <c r="M113" s="68" t="s">
        <v>5</v>
      </c>
      <c r="N113" s="17" t="s">
        <v>5</v>
      </c>
      <c r="O113" s="17" t="s">
        <v>5</v>
      </c>
      <c r="P113" s="17" t="s">
        <v>5</v>
      </c>
      <c r="Q113" s="17" t="s">
        <v>5</v>
      </c>
      <c r="R113" s="17" t="s">
        <v>5</v>
      </c>
      <c r="S113" s="17" t="s">
        <v>5</v>
      </c>
      <c r="T113" s="17" t="s">
        <v>5</v>
      </c>
      <c r="U113" s="17" t="s">
        <v>5</v>
      </c>
      <c r="V113" s="17" t="s">
        <v>5</v>
      </c>
      <c r="W113" s="17" t="s">
        <v>5</v>
      </c>
      <c r="X113" s="17" t="s">
        <v>5</v>
      </c>
      <c r="Y113" s="17" t="s">
        <v>5</v>
      </c>
      <c r="Z113" s="17" t="s">
        <v>5</v>
      </c>
      <c r="AA113" s="19"/>
    </row>
    <row r="114" spans="2:27" ht="69" customHeight="1">
      <c r="B114" s="38"/>
      <c r="C114" s="36"/>
      <c r="D114" s="44" t="s">
        <v>69</v>
      </c>
      <c r="E114" s="44"/>
      <c r="F114" s="17" t="s">
        <v>5</v>
      </c>
      <c r="G114" s="17" t="s">
        <v>5</v>
      </c>
      <c r="H114" s="17" t="s">
        <v>5</v>
      </c>
      <c r="I114" s="17" t="s">
        <v>5</v>
      </c>
      <c r="J114" s="17" t="s">
        <v>5</v>
      </c>
      <c r="K114" s="17" t="s">
        <v>5</v>
      </c>
      <c r="L114" s="17" t="s">
        <v>5</v>
      </c>
      <c r="M114" s="129" t="s">
        <v>5</v>
      </c>
      <c r="N114" s="129" t="s">
        <v>5</v>
      </c>
      <c r="O114" s="147" t="s">
        <v>5</v>
      </c>
      <c r="P114" s="147" t="s">
        <v>5</v>
      </c>
      <c r="Q114" s="17" t="s">
        <v>5</v>
      </c>
      <c r="R114" s="17" t="s">
        <v>5</v>
      </c>
      <c r="S114" s="17" t="s">
        <v>5</v>
      </c>
      <c r="T114" s="17" t="s">
        <v>5</v>
      </c>
      <c r="U114" s="17" t="s">
        <v>5</v>
      </c>
      <c r="V114" s="17" t="s">
        <v>5</v>
      </c>
      <c r="W114" s="17" t="s">
        <v>5</v>
      </c>
      <c r="X114" s="17" t="s">
        <v>5</v>
      </c>
      <c r="Y114" s="17" t="s">
        <v>5</v>
      </c>
      <c r="Z114" s="17" t="s">
        <v>187</v>
      </c>
      <c r="AA114" s="19"/>
    </row>
    <row r="115" spans="2:27" ht="15.75" customHeight="1">
      <c r="B115" s="39"/>
      <c r="C115" s="93" t="s">
        <v>163</v>
      </c>
      <c r="D115" s="94"/>
      <c r="E115" s="95"/>
      <c r="F115" s="150"/>
      <c r="G115" s="150"/>
      <c r="H115" s="150"/>
      <c r="I115" s="43">
        <v>1</v>
      </c>
      <c r="J115" s="43">
        <v>1</v>
      </c>
      <c r="K115" s="151">
        <v>1</v>
      </c>
      <c r="L115" s="43">
        <v>1</v>
      </c>
      <c r="M115" s="69" t="s">
        <v>169</v>
      </c>
      <c r="N115" s="43">
        <v>1</v>
      </c>
      <c r="O115" s="43">
        <v>1</v>
      </c>
      <c r="P115" s="43">
        <v>1</v>
      </c>
      <c r="Q115" s="43">
        <v>1</v>
      </c>
      <c r="R115" s="43">
        <v>1</v>
      </c>
      <c r="S115" s="43">
        <v>1</v>
      </c>
      <c r="T115" s="43">
        <v>1</v>
      </c>
      <c r="U115" s="43">
        <v>1</v>
      </c>
      <c r="V115" s="71">
        <v>1</v>
      </c>
      <c r="W115" s="43">
        <v>1</v>
      </c>
      <c r="X115" s="71">
        <v>1</v>
      </c>
      <c r="Y115" s="43">
        <v>1</v>
      </c>
      <c r="Z115" s="43">
        <v>0</v>
      </c>
      <c r="AA115" s="12"/>
    </row>
    <row r="116" spans="2:27" ht="15.75">
      <c r="B116" s="152" t="s">
        <v>204</v>
      </c>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3"/>
    </row>
    <row r="117" spans="1:27" ht="42" customHeight="1">
      <c r="A117" s="154"/>
      <c r="B117" s="155" t="s">
        <v>161</v>
      </c>
      <c r="C117" s="155"/>
      <c r="D117" s="155"/>
      <c r="E117" s="155"/>
      <c r="F117" s="155"/>
      <c r="G117" s="155"/>
      <c r="H117" s="155"/>
      <c r="I117" s="156"/>
      <c r="J117" s="156"/>
      <c r="K117" s="156"/>
      <c r="L117" s="156"/>
      <c r="M117" s="156"/>
      <c r="N117" s="156"/>
      <c r="O117" s="156"/>
      <c r="P117" s="156"/>
      <c r="Q117" s="156"/>
      <c r="R117" s="156"/>
      <c r="S117" s="156"/>
      <c r="T117" s="156"/>
      <c r="U117" s="156"/>
      <c r="V117" s="156"/>
      <c r="W117" s="156"/>
      <c r="X117" s="156"/>
      <c r="Y117" s="156"/>
      <c r="Z117" s="156"/>
      <c r="AA117" s="156"/>
    </row>
    <row r="118" spans="1:27" ht="32.25" customHeight="1">
      <c r="A118" s="154"/>
      <c r="B118" s="155" t="s">
        <v>85</v>
      </c>
      <c r="C118" s="155"/>
      <c r="D118" s="155"/>
      <c r="E118" s="155"/>
      <c r="F118" s="155"/>
      <c r="G118" s="155"/>
      <c r="H118" s="155"/>
      <c r="I118" s="156"/>
      <c r="J118" s="156"/>
      <c r="K118" s="156"/>
      <c r="L118" s="156"/>
      <c r="M118" s="156"/>
      <c r="N118" s="156"/>
      <c r="O118" s="156"/>
      <c r="P118" s="156"/>
      <c r="Q118" s="156"/>
      <c r="R118" s="156"/>
      <c r="S118" s="156"/>
      <c r="T118" s="156"/>
      <c r="U118" s="156"/>
      <c r="V118" s="156"/>
      <c r="W118" s="156"/>
      <c r="X118" s="156"/>
      <c r="Y118" s="156"/>
      <c r="Z118" s="156"/>
      <c r="AA118" s="156"/>
    </row>
    <row r="119" spans="1:27" ht="31.5" customHeight="1">
      <c r="A119" s="154"/>
      <c r="B119" s="155" t="s">
        <v>86</v>
      </c>
      <c r="C119" s="155"/>
      <c r="D119" s="155"/>
      <c r="E119" s="155"/>
      <c r="F119" s="155"/>
      <c r="G119" s="155"/>
      <c r="H119" s="155"/>
      <c r="I119" s="156"/>
      <c r="J119" s="156"/>
      <c r="K119" s="156"/>
      <c r="L119" s="156"/>
      <c r="M119" s="156"/>
      <c r="N119" s="156"/>
      <c r="O119" s="156"/>
      <c r="P119" s="156"/>
      <c r="Q119" s="156"/>
      <c r="R119" s="156"/>
      <c r="S119" s="156"/>
      <c r="T119" s="156"/>
      <c r="U119" s="156"/>
      <c r="V119" s="156"/>
      <c r="W119" s="156"/>
      <c r="X119" s="156"/>
      <c r="Y119" s="156"/>
      <c r="Z119" s="156"/>
      <c r="AA119" s="156"/>
    </row>
    <row r="120" spans="2:27" ht="33" customHeight="1">
      <c r="B120" s="155" t="s">
        <v>145</v>
      </c>
      <c r="C120" s="155"/>
      <c r="D120" s="155"/>
      <c r="E120" s="155"/>
      <c r="F120" s="155"/>
      <c r="G120" s="155"/>
      <c r="H120" s="155"/>
      <c r="I120" s="156"/>
      <c r="J120" s="156"/>
      <c r="K120" s="156"/>
      <c r="L120" s="156"/>
      <c r="M120" s="156"/>
      <c r="N120" s="156"/>
      <c r="O120" s="156"/>
      <c r="P120" s="156"/>
      <c r="Q120" s="156"/>
      <c r="R120" s="156"/>
      <c r="S120" s="156"/>
      <c r="T120" s="156"/>
      <c r="U120" s="156"/>
      <c r="V120" s="156"/>
      <c r="W120" s="156"/>
      <c r="X120" s="156"/>
      <c r="Y120" s="156"/>
      <c r="Z120" s="156"/>
      <c r="AA120" s="156"/>
    </row>
    <row r="121" spans="2:27" ht="15.75">
      <c r="B121" s="3" t="s">
        <v>99</v>
      </c>
      <c r="C121" s="3"/>
      <c r="D121" s="3"/>
      <c r="E121" s="3"/>
      <c r="F121" s="3"/>
      <c r="G121" s="3"/>
      <c r="H121" s="3"/>
      <c r="I121" s="3"/>
      <c r="O121" s="3"/>
      <c r="P121" s="3"/>
      <c r="R121" s="3"/>
      <c r="S121" s="3"/>
      <c r="T121" s="3"/>
      <c r="U121" s="3"/>
      <c r="V121" s="3"/>
      <c r="W121" s="3"/>
      <c r="Y121" s="3"/>
      <c r="Z121" s="3"/>
      <c r="AA121" s="3"/>
    </row>
    <row r="122" spans="2:27" ht="33.75" customHeight="1">
      <c r="B122" s="157" t="s">
        <v>122</v>
      </c>
      <c r="C122" s="157"/>
      <c r="D122" s="157"/>
      <c r="E122" s="157"/>
      <c r="F122" s="157"/>
      <c r="G122" s="157"/>
      <c r="H122" s="157"/>
      <c r="I122" s="158"/>
      <c r="J122" s="158"/>
      <c r="K122" s="158"/>
      <c r="L122" s="158"/>
      <c r="M122" s="158"/>
      <c r="N122" s="158"/>
      <c r="O122" s="158"/>
      <c r="P122" s="158"/>
      <c r="Q122" s="158"/>
      <c r="R122" s="158"/>
      <c r="S122" s="158"/>
      <c r="T122" s="158"/>
      <c r="U122" s="158"/>
      <c r="V122" s="158"/>
      <c r="W122" s="158"/>
      <c r="X122" s="158"/>
      <c r="Y122" s="158"/>
      <c r="Z122" s="158"/>
      <c r="AA122" s="158"/>
    </row>
  </sheetData>
  <sheetProtection/>
  <mergeCells count="156">
    <mergeCell ref="B2:Z2"/>
    <mergeCell ref="C3:Z3"/>
    <mergeCell ref="B4:B6"/>
    <mergeCell ref="C4:C6"/>
    <mergeCell ref="D4:E6"/>
    <mergeCell ref="F4:F6"/>
    <mergeCell ref="G4:H5"/>
    <mergeCell ref="I4:Z5"/>
    <mergeCell ref="D7:E7"/>
    <mergeCell ref="D8:E8"/>
    <mergeCell ref="B9:Z9"/>
    <mergeCell ref="B10:B12"/>
    <mergeCell ref="C10:C11"/>
    <mergeCell ref="D10:E10"/>
    <mergeCell ref="D11:E11"/>
    <mergeCell ref="C12:E12"/>
    <mergeCell ref="B13:Z13"/>
    <mergeCell ref="B14:B20"/>
    <mergeCell ref="C14:C19"/>
    <mergeCell ref="D14:E14"/>
    <mergeCell ref="D15:E15"/>
    <mergeCell ref="D16:E16"/>
    <mergeCell ref="D17:E17"/>
    <mergeCell ref="D18:E18"/>
    <mergeCell ref="D19:E19"/>
    <mergeCell ref="C20:E20"/>
    <mergeCell ref="B21:B26"/>
    <mergeCell ref="C21:C25"/>
    <mergeCell ref="D21:E21"/>
    <mergeCell ref="D22:E22"/>
    <mergeCell ref="D23:E23"/>
    <mergeCell ref="D24:E24"/>
    <mergeCell ref="D25:E25"/>
    <mergeCell ref="C26:E26"/>
    <mergeCell ref="B27:B29"/>
    <mergeCell ref="C27:C28"/>
    <mergeCell ref="D27:E27"/>
    <mergeCell ref="D28:E28"/>
    <mergeCell ref="C29:E29"/>
    <mergeCell ref="B30:B31"/>
    <mergeCell ref="D30:E30"/>
    <mergeCell ref="C31:E31"/>
    <mergeCell ref="B32:B48"/>
    <mergeCell ref="C32:C47"/>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C48:E48"/>
    <mergeCell ref="B49:B61"/>
    <mergeCell ref="C49:C60"/>
    <mergeCell ref="D49:E49"/>
    <mergeCell ref="D50:E50"/>
    <mergeCell ref="D51:E51"/>
    <mergeCell ref="D52:E52"/>
    <mergeCell ref="D53:E53"/>
    <mergeCell ref="D54:E54"/>
    <mergeCell ref="D55:E55"/>
    <mergeCell ref="D56:E56"/>
    <mergeCell ref="D57:E57"/>
    <mergeCell ref="D58:E58"/>
    <mergeCell ref="D59:E59"/>
    <mergeCell ref="D60:E60"/>
    <mergeCell ref="C61:E61"/>
    <mergeCell ref="B62:B65"/>
    <mergeCell ref="C62:C65"/>
    <mergeCell ref="D62:E62"/>
    <mergeCell ref="D63:E63"/>
    <mergeCell ref="D64:E64"/>
    <mergeCell ref="D65:E65"/>
    <mergeCell ref="C66:E66"/>
    <mergeCell ref="B67:B69"/>
    <mergeCell ref="C67:C68"/>
    <mergeCell ref="D67:E67"/>
    <mergeCell ref="D68:E68"/>
    <mergeCell ref="C69:E69"/>
    <mergeCell ref="B70:Z70"/>
    <mergeCell ref="B71:B76"/>
    <mergeCell ref="C71:C75"/>
    <mergeCell ref="D71:E71"/>
    <mergeCell ref="D72:E72"/>
    <mergeCell ref="D73:E73"/>
    <mergeCell ref="D74:E74"/>
    <mergeCell ref="D75:E75"/>
    <mergeCell ref="C76:E76"/>
    <mergeCell ref="B77:B78"/>
    <mergeCell ref="D77:E77"/>
    <mergeCell ref="C78:E78"/>
    <mergeCell ref="B79:B80"/>
    <mergeCell ref="D79:E79"/>
    <mergeCell ref="C80:E80"/>
    <mergeCell ref="B81:B83"/>
    <mergeCell ref="C81:C82"/>
    <mergeCell ref="D81:E81"/>
    <mergeCell ref="D82:E82"/>
    <mergeCell ref="C83:E83"/>
    <mergeCell ref="B84:Z84"/>
    <mergeCell ref="B85:B88"/>
    <mergeCell ref="C85:C87"/>
    <mergeCell ref="D85:E85"/>
    <mergeCell ref="D86:E86"/>
    <mergeCell ref="D87:E87"/>
    <mergeCell ref="C88:E88"/>
    <mergeCell ref="B89:B92"/>
    <mergeCell ref="C89:C91"/>
    <mergeCell ref="D89:E89"/>
    <mergeCell ref="D90:E90"/>
    <mergeCell ref="D91:E91"/>
    <mergeCell ref="C92:E92"/>
    <mergeCell ref="B93:B94"/>
    <mergeCell ref="D93:E93"/>
    <mergeCell ref="C94:E94"/>
    <mergeCell ref="B95:B104"/>
    <mergeCell ref="C95:C103"/>
    <mergeCell ref="D95:E96"/>
    <mergeCell ref="D97:E97"/>
    <mergeCell ref="D98:E98"/>
    <mergeCell ref="D99:E99"/>
    <mergeCell ref="D100:E100"/>
    <mergeCell ref="D101:E101"/>
    <mergeCell ref="D102:E102"/>
    <mergeCell ref="D103:E103"/>
    <mergeCell ref="C104:E104"/>
    <mergeCell ref="B105:Z105"/>
    <mergeCell ref="B106:B112"/>
    <mergeCell ref="C106:C111"/>
    <mergeCell ref="D106:E106"/>
    <mergeCell ref="D107:E107"/>
    <mergeCell ref="D108:E108"/>
    <mergeCell ref="D109:E109"/>
    <mergeCell ref="D110:E110"/>
    <mergeCell ref="D111:E111"/>
    <mergeCell ref="C112:E112"/>
    <mergeCell ref="B113:B115"/>
    <mergeCell ref="C113:C114"/>
    <mergeCell ref="D113:E113"/>
    <mergeCell ref="D114:E114"/>
    <mergeCell ref="C115:E115"/>
    <mergeCell ref="B116:Z116"/>
    <mergeCell ref="B117:H117"/>
    <mergeCell ref="B118:H118"/>
    <mergeCell ref="B119:H119"/>
    <mergeCell ref="B120:H120"/>
    <mergeCell ref="B122:H122"/>
  </mergeCells>
  <hyperlinks>
    <hyperlink ref="D10" r:id="rId1" display="_ftn1"/>
    <hyperlink ref="D42" r:id="rId2" display="_ftn2"/>
    <hyperlink ref="D101" r:id="rId3" display="_ftn3"/>
    <hyperlink ref="B117" r:id="rId4" display="_ftnref1"/>
    <hyperlink ref="B118" r:id="rId5" display="_ftnref2"/>
    <hyperlink ref="B119" r:id="rId6" display="_ftnref3"/>
  </hyperlinks>
  <printOptions/>
  <pageMargins left="0" right="0" top="0.5" bottom="0.5" header="0.3" footer="0.3"/>
  <pageSetup horizontalDpi="600" verticalDpi="600" orientation="landscape" paperSize="9"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XP</dc:creator>
  <cp:keywords/>
  <dc:description/>
  <cp:lastModifiedBy>Admin</cp:lastModifiedBy>
  <cp:lastPrinted>2020-12-08T09:57:43Z</cp:lastPrinted>
  <dcterms:created xsi:type="dcterms:W3CDTF">2017-02-07T06:57:58Z</dcterms:created>
  <dcterms:modified xsi:type="dcterms:W3CDTF">2020-12-08T15:41:06Z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