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C\AppData\Local\Temp\Tandan JSC\files\"/>
    </mc:Choice>
  </mc:AlternateContent>
  <xr:revisionPtr revIDLastSave="0" documentId="13_ncr:1_{70210157-104C-42A3-A6A2-0A25FD897E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-2026" sheetId="1" r:id="rId1"/>
  </sheets>
  <definedNames>
    <definedName name="_xlnm.Print_Area" localSheetId="0">'2025-2026'!$A$1:$J$38</definedName>
  </definedNames>
  <calcPr calcId="191029"/>
  <extLst>
    <ext uri="GoogleSheetsCustomDataVersion2">
      <go:sheetsCustomData xmlns:go="http://customooxmlschemas.google.com/" r:id="rId6" roundtripDataChecksum="+uojvJtmhEDbMU5fjZ6zyMeQbW/zsw6ufi77/n1qJqk="/>
    </ext>
  </extLst>
</workbook>
</file>

<file path=xl/calcChain.xml><?xml version="1.0" encoding="utf-8"?>
<calcChain xmlns="http://schemas.openxmlformats.org/spreadsheetml/2006/main">
  <c r="I9" i="1" l="1"/>
  <c r="J9" i="1"/>
  <c r="E9" i="1"/>
  <c r="D29" i="1"/>
  <c r="D32" i="1"/>
  <c r="D31" i="1"/>
  <c r="D28" i="1"/>
  <c r="J27" i="1"/>
  <c r="I27" i="1"/>
  <c r="H27" i="1"/>
  <c r="G27" i="1"/>
  <c r="F27" i="1"/>
  <c r="E27" i="1"/>
  <c r="D26" i="1"/>
  <c r="D25" i="1"/>
  <c r="J24" i="1"/>
  <c r="I24" i="1"/>
  <c r="H24" i="1"/>
  <c r="G24" i="1"/>
  <c r="F24" i="1"/>
  <c r="E24" i="1"/>
  <c r="D23" i="1"/>
  <c r="D22" i="1"/>
  <c r="J21" i="1"/>
  <c r="I21" i="1"/>
  <c r="H21" i="1"/>
  <c r="G21" i="1"/>
  <c r="F21" i="1"/>
  <c r="E21" i="1"/>
  <c r="D20" i="1"/>
  <c r="D19" i="1"/>
  <c r="J18" i="1"/>
  <c r="I18" i="1"/>
  <c r="H18" i="1"/>
  <c r="G18" i="1"/>
  <c r="F18" i="1"/>
  <c r="E18" i="1"/>
  <c r="D17" i="1"/>
  <c r="D16" i="1"/>
  <c r="J15" i="1"/>
  <c r="I15" i="1"/>
  <c r="H15" i="1"/>
  <c r="G15" i="1"/>
  <c r="F15" i="1"/>
  <c r="E15" i="1"/>
  <c r="D14" i="1"/>
  <c r="D13" i="1"/>
  <c r="D12" i="1"/>
  <c r="J10" i="1"/>
  <c r="I10" i="1"/>
  <c r="H10" i="1"/>
  <c r="G10" i="1"/>
  <c r="F10" i="1"/>
  <c r="E10" i="1"/>
  <c r="D7" i="1"/>
  <c r="D6" i="1"/>
  <c r="D21" i="1" l="1"/>
  <c r="F9" i="1"/>
  <c r="D18" i="1"/>
  <c r="D27" i="1"/>
  <c r="G9" i="1"/>
  <c r="D15" i="1"/>
  <c r="D24" i="1"/>
  <c r="D10" i="1"/>
  <c r="H9" i="1"/>
  <c r="E35" i="1"/>
  <c r="D35" i="1" s="1"/>
  <c r="D9" i="1" l="1"/>
</calcChain>
</file>

<file path=xl/sharedStrings.xml><?xml version="1.0" encoding="utf-8"?>
<sst xmlns="http://schemas.openxmlformats.org/spreadsheetml/2006/main" count="82" uniqueCount="58">
  <si>
    <t>TT</t>
  </si>
  <si>
    <t>Chỉ tiêu</t>
  </si>
  <si>
    <t>Đơn vị tính</t>
  </si>
  <si>
    <t>Kế hoạch 2025</t>
  </si>
  <si>
    <t>I</t>
  </si>
  <si>
    <t xml:space="preserve">Trường học </t>
  </si>
  <si>
    <t>Trường</t>
  </si>
  <si>
    <t>Trường đạt chuẩn Quốc gia</t>
  </si>
  <si>
    <t>"</t>
  </si>
  <si>
    <t>II</t>
  </si>
  <si>
    <t>Học sinh</t>
  </si>
  <si>
    <t>Tổng số học sinh</t>
  </si>
  <si>
    <t>HS</t>
  </si>
  <si>
    <t>Tổng số lớp</t>
  </si>
  <si>
    <t>lớp</t>
  </si>
  <si>
    <t>Trong đó:</t>
  </si>
  <si>
    <t xml:space="preserve"> - Lớp có HS bán trú</t>
  </si>
  <si>
    <t>Lớp</t>
  </si>
  <si>
    <t>- Học sinh bán trú</t>
  </si>
  <si>
    <t xml:space="preserve"> - Số lớp 1</t>
  </si>
  <si>
    <t xml:space="preserve"> - Số học sinh lớp 1</t>
  </si>
  <si>
    <t xml:space="preserve"> - Tỷ lệ học sinh/lớp 1</t>
  </si>
  <si>
    <t xml:space="preserve"> - Số lớp 2</t>
  </si>
  <si>
    <t xml:space="preserve"> - Số học sinh lớp 2</t>
  </si>
  <si>
    <t xml:space="preserve"> - Tỷ lệ học sinh/lớp 2</t>
  </si>
  <si>
    <t xml:space="preserve"> - Số lớp 3</t>
  </si>
  <si>
    <t xml:space="preserve"> - Số học sinh lớp 3</t>
  </si>
  <si>
    <t xml:space="preserve"> - Tỷ lệ học sinh/lớp 3</t>
  </si>
  <si>
    <t xml:space="preserve"> - Số lớp 4</t>
  </si>
  <si>
    <t xml:space="preserve"> - Số học sinh lớp 4</t>
  </si>
  <si>
    <t xml:space="preserve"> - Tỷ lệ học sinh/lớp 4</t>
  </si>
  <si>
    <t xml:space="preserve"> - Số lớp 5</t>
  </si>
  <si>
    <t xml:space="preserve"> - Số học sinh lớp 5</t>
  </si>
  <si>
    <t xml:space="preserve"> - Tỷ lệ học sinh/lớp 5</t>
  </si>
  <si>
    <t xml:space="preserve"> - Số lớp ghép</t>
  </si>
  <si>
    <t>- Số học sinh lớp ghép</t>
  </si>
  <si>
    <t xml:space="preserve">Tỷ lệ huy động </t>
  </si>
  <si>
    <t>Dân số 6 tuổi</t>
  </si>
  <si>
    <t>Người</t>
  </si>
  <si>
    <t>Dân số 6-10 tuổi</t>
  </si>
  <si>
    <t>- Tỷ lệ HS 6 tuổi vào lớp 1</t>
  </si>
  <si>
    <t>%</t>
  </si>
  <si>
    <t>- Tỷ lệ HS 6-10 tuổi học TH</t>
  </si>
  <si>
    <t>- Tỷ lệ HS nữ/tổng số HS</t>
  </si>
  <si>
    <t>- Tỷ lệ học sinh bỏ học</t>
  </si>
  <si>
    <t xml:space="preserve">- Tỷ lệ học sinh lưu ban </t>
  </si>
  <si>
    <t>Học sinh PCGDTH-XMC</t>
  </si>
  <si>
    <t>H/Sinh</t>
  </si>
  <si>
    <t>-</t>
  </si>
  <si>
    <t>CHỈ TIÊU PHÁT TRIỂN SỰ NGHIỆP GIÁO DỤC NĂM HỌC 2025-2026
ĐỐI VỚI GIÁO DỤC TIỂU HỌC</t>
  </si>
  <si>
    <t>Chia theo các trường Tiểu học</t>
  </si>
  <si>
    <t>Trường TH Số 1 Tuần Giáo</t>
  </si>
  <si>
    <t>Trường TH Số 2 Tuần Giáo</t>
  </si>
  <si>
    <t>Trường TH Số 2 Quài Cang</t>
  </si>
  <si>
    <t>Trường TH Số 1 Quài Nưa</t>
  </si>
  <si>
    <t>Trường TH Số 2 Quài Nưa</t>
  </si>
  <si>
    <t>Trường TH Quài Cang</t>
  </si>
  <si>
    <t>(Kèm theo Kế hoạch số:        /KH-UBND ngày       /10/2025 của UBND xã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</si>
</sst>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64" formatCode="_(* #,##0.0_);_(* \(#,##0.0\);_(* &quot;-&quot;_);_(@_)"/>
    <numFmt numFmtId="165" formatCode="#,##0.0"/>
    <numFmt numFmtId="166" formatCode="_-* #,##0\ _₫_-;\-* #,##0\ _₫_-;_-* &quot;-&quot;\ _₫_-;_-@_-"/>
    <numFmt numFmtId="167" formatCode="_(* #.##._);_(* \(#.##.\);_(* &quot;-&quot;??_);_(@_ⴆ"/>
    <numFmt numFmtId="168" formatCode="_(* #.#._);_(* \(#.#.\);_(* &quot;-&quot;??_);_(@_ⴆ"/>
  </numFmts>
  <fonts count="19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i/>
      <sz val="8"/>
      <color theme="1"/>
      <name val="Times New Roman"/>
      <family val="1"/>
    </font>
    <font>
      <i/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3"/>
      <color theme="1"/>
      <name val="Times New Roman"/>
      <family val="1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1" fontId="1" fillId="2" borderId="1" xfId="0" applyNumberFormat="1" applyFont="1" applyFill="1" applyBorder="1"/>
    <xf numFmtId="41" fontId="1" fillId="2" borderId="1" xfId="0" applyNumberFormat="1" applyFont="1" applyFill="1" applyBorder="1" applyAlignment="1">
      <alignment horizontal="center"/>
    </xf>
    <xf numFmtId="41" fontId="2" fillId="2" borderId="1" xfId="0" applyNumberFormat="1" applyFont="1" applyFill="1" applyBorder="1"/>
    <xf numFmtId="41" fontId="3" fillId="2" borderId="1" xfId="0" applyNumberFormat="1" applyFont="1" applyFill="1" applyBorder="1"/>
    <xf numFmtId="41" fontId="4" fillId="2" borderId="1" xfId="0" applyNumberFormat="1" applyFont="1" applyFill="1" applyBorder="1"/>
    <xf numFmtId="164" fontId="2" fillId="2" borderId="1" xfId="0" applyNumberFormat="1" applyFont="1" applyFill="1" applyBorder="1"/>
    <xf numFmtId="41" fontId="5" fillId="2" borderId="1" xfId="0" applyNumberFormat="1" applyFont="1" applyFill="1" applyBorder="1"/>
    <xf numFmtId="41" fontId="6" fillId="2" borderId="1" xfId="0" applyNumberFormat="1" applyFont="1" applyFill="1" applyBorder="1"/>
    <xf numFmtId="41" fontId="7" fillId="2" borderId="1" xfId="0" applyNumberFormat="1" applyFont="1" applyFill="1" applyBorder="1"/>
    <xf numFmtId="41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1" fontId="10" fillId="2" borderId="4" xfId="0" applyNumberFormat="1" applyFont="1" applyFill="1" applyBorder="1" applyAlignment="1">
      <alignment horizontal="center" vertical="center" wrapText="1"/>
    </xf>
    <xf numFmtId="41" fontId="10" fillId="2" borderId="4" xfId="0" applyNumberFormat="1" applyFont="1" applyFill="1" applyBorder="1" applyAlignment="1">
      <alignment vertical="center" shrinkToFit="1"/>
    </xf>
    <xf numFmtId="41" fontId="10" fillId="2" borderId="4" xfId="0" applyNumberFormat="1" applyFont="1" applyFill="1" applyBorder="1" applyAlignment="1">
      <alignment horizontal="center" vertical="center" shrinkToFit="1"/>
    </xf>
    <xf numFmtId="41" fontId="7" fillId="2" borderId="4" xfId="0" applyNumberFormat="1" applyFont="1" applyFill="1" applyBorder="1" applyAlignment="1">
      <alignment horizontal="center" vertical="center" wrapText="1"/>
    </xf>
    <xf numFmtId="41" fontId="7" fillId="2" borderId="4" xfId="0" applyNumberFormat="1" applyFont="1" applyFill="1" applyBorder="1" applyAlignment="1">
      <alignment vertical="center" shrinkToFit="1"/>
    </xf>
    <xf numFmtId="41" fontId="7" fillId="2" borderId="4" xfId="0" applyNumberFormat="1" applyFont="1" applyFill="1" applyBorder="1" applyAlignment="1">
      <alignment horizontal="center" vertical="center" shrinkToFit="1"/>
    </xf>
    <xf numFmtId="41" fontId="11" fillId="2" borderId="4" xfId="0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vertical="center" shrinkToFit="1"/>
    </xf>
    <xf numFmtId="41" fontId="11" fillId="2" borderId="4" xfId="0" applyNumberFormat="1" applyFont="1" applyFill="1" applyBorder="1" applyAlignment="1">
      <alignment horizontal="center" vertical="center" shrinkToFit="1"/>
    </xf>
    <xf numFmtId="41" fontId="13" fillId="2" borderId="4" xfId="0" quotePrefix="1" applyNumberFormat="1" applyFont="1" applyFill="1" applyBorder="1" applyAlignment="1">
      <alignment vertical="center" shrinkToFit="1"/>
    </xf>
    <xf numFmtId="41" fontId="13" fillId="2" borderId="4" xfId="0" applyNumberFormat="1" applyFont="1" applyFill="1" applyBorder="1" applyAlignment="1">
      <alignment horizontal="center" vertical="center" shrinkToFit="1"/>
    </xf>
    <xf numFmtId="41" fontId="15" fillId="2" borderId="4" xfId="0" applyNumberFormat="1" applyFont="1" applyFill="1" applyBorder="1" applyAlignment="1">
      <alignment vertical="center" shrinkToFit="1"/>
    </xf>
    <xf numFmtId="41" fontId="15" fillId="2" borderId="4" xfId="0" applyNumberFormat="1" applyFont="1" applyFill="1" applyBorder="1" applyAlignment="1">
      <alignment horizontal="center" vertical="center" shrinkToFit="1"/>
    </xf>
    <xf numFmtId="41" fontId="7" fillId="2" borderId="4" xfId="0" applyNumberFormat="1" applyFont="1" applyFill="1" applyBorder="1" applyAlignment="1">
      <alignment horizontal="left" shrinkToFit="1"/>
    </xf>
    <xf numFmtId="41" fontId="15" fillId="0" borderId="4" xfId="0" quotePrefix="1" applyNumberFormat="1" applyFont="1" applyBorder="1" applyAlignment="1">
      <alignment vertical="center" shrinkToFit="1"/>
    </xf>
    <xf numFmtId="41" fontId="15" fillId="0" borderId="4" xfId="0" applyNumberFormat="1" applyFont="1" applyBorder="1" applyAlignment="1">
      <alignment horizontal="center" vertical="center" shrinkToFit="1"/>
    </xf>
    <xf numFmtId="3" fontId="11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horizontal="center" vertical="center" wrapText="1"/>
    </xf>
    <xf numFmtId="166" fontId="7" fillId="2" borderId="4" xfId="0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168" fontId="13" fillId="0" borderId="4" xfId="0" applyNumberFormat="1" applyFont="1" applyBorder="1" applyAlignment="1">
      <alignment horizontal="center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41" fontId="15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6" fillId="0" borderId="0" xfId="0" applyFont="1"/>
    <xf numFmtId="2" fontId="7" fillId="2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1" fontId="7" fillId="2" borderId="2" xfId="0" applyNumberFormat="1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41" fontId="10" fillId="2" borderId="2" xfId="0" applyNumberFormat="1" applyFont="1" applyFill="1" applyBorder="1" applyAlignment="1">
      <alignment horizontal="center" vertical="center" wrapText="1"/>
    </xf>
    <xf numFmtId="41" fontId="10" fillId="2" borderId="2" xfId="0" applyNumberFormat="1" applyFont="1" applyFill="1" applyBorder="1" applyAlignment="1">
      <alignment horizontal="center" vertical="center" shrinkToFit="1"/>
    </xf>
    <xf numFmtId="0" fontId="12" fillId="0" borderId="3" xfId="0" applyFont="1" applyBorder="1"/>
    <xf numFmtId="41" fontId="10" fillId="2" borderId="7" xfId="0" applyNumberFormat="1" applyFont="1" applyFill="1" applyBorder="1" applyAlignment="1">
      <alignment horizontal="center" vertical="center" wrapText="1"/>
    </xf>
    <xf numFmtId="41" fontId="10" fillId="2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146050</xdr:colOff>
      <xdr:row>1</xdr:row>
      <xdr:rowOff>228600</xdr:rowOff>
    </xdr:from>
    <xdr:to>
      <xdr:col>6</xdr:col>
      <xdr:colOff>450850</xdr:colOff>
      <xdr:row>1</xdr:row>
      <xdr:rowOff>228600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BB10F91-B497-4060-A435-86DCE209D5CA}"/>
            </a:ext>
          </a:extLst>
        </xdr:cNvPr>
        <xdr:cNvCxnSpPr/>
      </xdr:nvCxnSpPr>
      <xdr:spPr>
        <a:xfrm>
          <a:off x="2438400" y="711200"/>
          <a:ext cx="2520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3"/>
  <sheetViews>
    <sheetView tabSelected="1" view="pageBreakPreview" zoomScale="115" zoomScaleNormal="100" zoomScaleSheetLayoutView="115" workbookViewId="0">
      <selection activeCell="A2" sqref="A2:J2"/>
    </sheetView>
  </sheetViews>
  <sheetFormatPr defaultColWidth="14.453125" defaultRowHeight="15" customHeight="1" x14ac:dyDescent="0.35"/>
  <cols>
    <col min="1" max="1" width="5.453125" style="11" customWidth="1"/>
    <col min="2" max="2" width="20.453125" customWidth="1"/>
    <col min="3" max="3" width="7" customWidth="1"/>
    <col min="4" max="4" width="11" customWidth="1"/>
    <col min="5" max="9" width="10.453125" customWidth="1"/>
    <col min="10" max="10" width="11.1796875" customWidth="1"/>
    <col min="11" max="26" width="8.54296875" customWidth="1"/>
  </cols>
  <sheetData>
    <row r="1" spans="1:26" ht="38.25" customHeight="1" x14ac:dyDescent="0.45">
      <c r="A1" s="47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4">
      <c r="A2" s="49" t="s">
        <v>57</v>
      </c>
      <c r="B2" s="50"/>
      <c r="C2" s="50"/>
      <c r="D2" s="50"/>
      <c r="E2" s="50"/>
      <c r="F2" s="50"/>
      <c r="G2" s="50"/>
      <c r="H2" s="50"/>
      <c r="I2" s="50"/>
      <c r="J2" s="5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.5" customHeight="1" x14ac:dyDescent="0.35">
      <c r="A3" s="2"/>
      <c r="B3" s="1"/>
      <c r="C3" s="1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1" customFormat="1" ht="19.399999999999999" customHeight="1" x14ac:dyDescent="0.3">
      <c r="A4" s="51" t="s">
        <v>0</v>
      </c>
      <c r="B4" s="52" t="s">
        <v>1</v>
      </c>
      <c r="C4" s="51" t="s">
        <v>2</v>
      </c>
      <c r="D4" s="54" t="s">
        <v>3</v>
      </c>
      <c r="E4" s="55" t="s">
        <v>50</v>
      </c>
      <c r="F4" s="56"/>
      <c r="G4" s="56"/>
      <c r="H4" s="56"/>
      <c r="I4" s="56"/>
      <c r="J4" s="56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41" customFormat="1" ht="41.5" customHeight="1" x14ac:dyDescent="0.3">
      <c r="A5" s="46"/>
      <c r="B5" s="53"/>
      <c r="C5" s="53"/>
      <c r="D5" s="53"/>
      <c r="E5" s="42" t="s">
        <v>51</v>
      </c>
      <c r="F5" s="42" t="s">
        <v>52</v>
      </c>
      <c r="G5" s="42" t="s">
        <v>56</v>
      </c>
      <c r="H5" s="43" t="s">
        <v>53</v>
      </c>
      <c r="I5" s="42" t="s">
        <v>54</v>
      </c>
      <c r="J5" s="42" t="s">
        <v>55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1" customHeight="1" x14ac:dyDescent="0.35">
      <c r="A6" s="12" t="s">
        <v>4</v>
      </c>
      <c r="B6" s="13" t="s">
        <v>5</v>
      </c>
      <c r="C6" s="14" t="s">
        <v>6</v>
      </c>
      <c r="D6" s="28">
        <f t="shared" ref="D6:D7" si="0">SUM(E6:J6)</f>
        <v>6</v>
      </c>
      <c r="E6" s="29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 x14ac:dyDescent="0.35">
      <c r="A7" s="15"/>
      <c r="B7" s="16" t="s">
        <v>7</v>
      </c>
      <c r="C7" s="17" t="s">
        <v>8</v>
      </c>
      <c r="D7" s="28">
        <f t="shared" si="0"/>
        <v>6</v>
      </c>
      <c r="E7" s="29">
        <v>1</v>
      </c>
      <c r="F7" s="29">
        <v>1</v>
      </c>
      <c r="G7" s="29">
        <v>1</v>
      </c>
      <c r="H7" s="29">
        <v>1</v>
      </c>
      <c r="I7" s="29">
        <v>1</v>
      </c>
      <c r="J7" s="29">
        <v>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35">
      <c r="A8" s="12" t="s">
        <v>9</v>
      </c>
      <c r="B8" s="13" t="s">
        <v>10</v>
      </c>
      <c r="C8" s="14"/>
      <c r="D8" s="30"/>
      <c r="E8" s="15"/>
      <c r="F8" s="15"/>
      <c r="G8" s="15"/>
      <c r="H8" s="15"/>
      <c r="I8" s="15"/>
      <c r="J8" s="1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 x14ac:dyDescent="0.35">
      <c r="A9" s="18">
        <v>1</v>
      </c>
      <c r="B9" s="19" t="s">
        <v>11</v>
      </c>
      <c r="C9" s="20" t="s">
        <v>12</v>
      </c>
      <c r="D9" s="28">
        <f t="shared" ref="D9:D14" si="1">SUM(E9:J9)</f>
        <v>2190</v>
      </c>
      <c r="E9" s="29">
        <f t="shared" ref="E9:J9" si="2">E14+E17+E20+E23+E26+E29</f>
        <v>668</v>
      </c>
      <c r="F9" s="29">
        <f t="shared" si="2"/>
        <v>227</v>
      </c>
      <c r="G9" s="29">
        <f t="shared" si="2"/>
        <v>444</v>
      </c>
      <c r="H9" s="29">
        <f t="shared" si="2"/>
        <v>279</v>
      </c>
      <c r="I9" s="29">
        <f t="shared" si="2"/>
        <v>379</v>
      </c>
      <c r="J9" s="29">
        <f t="shared" si="2"/>
        <v>193</v>
      </c>
      <c r="K9" s="5"/>
      <c r="L9" s="3"/>
      <c r="M9" s="6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35">
      <c r="A10" s="18">
        <v>2</v>
      </c>
      <c r="B10" s="19" t="s">
        <v>13</v>
      </c>
      <c r="C10" s="20" t="s">
        <v>14</v>
      </c>
      <c r="D10" s="28">
        <f t="shared" si="1"/>
        <v>82</v>
      </c>
      <c r="E10" s="29">
        <f t="shared" ref="E10:J10" si="3">E13+E16+E19+E22+E25+E28</f>
        <v>21</v>
      </c>
      <c r="F10" s="29">
        <f t="shared" si="3"/>
        <v>9</v>
      </c>
      <c r="G10" s="29">
        <f t="shared" si="3"/>
        <v>16</v>
      </c>
      <c r="H10" s="29">
        <f t="shared" si="3"/>
        <v>13</v>
      </c>
      <c r="I10" s="29">
        <f t="shared" si="3"/>
        <v>15</v>
      </c>
      <c r="J10" s="29">
        <f t="shared" si="3"/>
        <v>8</v>
      </c>
      <c r="K10" s="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35">
      <c r="A11" s="44" t="s">
        <v>15</v>
      </c>
      <c r="B11" s="16" t="s">
        <v>16</v>
      </c>
      <c r="C11" s="17" t="s">
        <v>17</v>
      </c>
      <c r="D11" s="31">
        <v>0</v>
      </c>
      <c r="E11" s="32"/>
      <c r="F11" s="32"/>
      <c r="G11" s="32"/>
      <c r="H11" s="32"/>
      <c r="I11" s="32"/>
      <c r="J11" s="3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5">
      <c r="A12" s="45"/>
      <c r="B12" s="21" t="s">
        <v>18</v>
      </c>
      <c r="C12" s="22" t="s">
        <v>12</v>
      </c>
      <c r="D12" s="33">
        <f t="shared" si="1"/>
        <v>66</v>
      </c>
      <c r="E12" s="34">
        <v>30</v>
      </c>
      <c r="F12" s="35">
        <v>35</v>
      </c>
      <c r="G12" s="36"/>
      <c r="H12" s="36"/>
      <c r="I12" s="36"/>
      <c r="J12" s="37">
        <v>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45"/>
      <c r="B13" s="16" t="s">
        <v>19</v>
      </c>
      <c r="C13" s="17" t="s">
        <v>14</v>
      </c>
      <c r="D13" s="28">
        <f t="shared" si="1"/>
        <v>15</v>
      </c>
      <c r="E13" s="29">
        <v>4</v>
      </c>
      <c r="F13" s="29">
        <v>2</v>
      </c>
      <c r="G13" s="29">
        <v>3</v>
      </c>
      <c r="H13" s="29">
        <v>2</v>
      </c>
      <c r="I13" s="29">
        <v>3</v>
      </c>
      <c r="J13" s="29">
        <v>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45"/>
      <c r="B14" s="16" t="s">
        <v>20</v>
      </c>
      <c r="C14" s="17" t="s">
        <v>12</v>
      </c>
      <c r="D14" s="28">
        <f t="shared" si="1"/>
        <v>401</v>
      </c>
      <c r="E14" s="29">
        <v>126</v>
      </c>
      <c r="F14" s="29">
        <v>47</v>
      </c>
      <c r="G14" s="29">
        <v>91</v>
      </c>
      <c r="H14" s="29">
        <v>50</v>
      </c>
      <c r="I14" s="29">
        <v>55</v>
      </c>
      <c r="J14" s="29">
        <v>32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5">
      <c r="A15" s="45"/>
      <c r="B15" s="23" t="s">
        <v>21</v>
      </c>
      <c r="C15" s="24" t="s">
        <v>8</v>
      </c>
      <c r="D15" s="30">
        <f t="shared" ref="D15:J15" si="4">D14/D13</f>
        <v>26.733333333333334</v>
      </c>
      <c r="E15" s="38">
        <f t="shared" si="4"/>
        <v>31.5</v>
      </c>
      <c r="F15" s="38">
        <f t="shared" si="4"/>
        <v>23.5</v>
      </c>
      <c r="G15" s="38">
        <f t="shared" si="4"/>
        <v>30.333333333333332</v>
      </c>
      <c r="H15" s="38">
        <f t="shared" si="4"/>
        <v>25</v>
      </c>
      <c r="I15" s="38">
        <f t="shared" si="4"/>
        <v>18.333333333333332</v>
      </c>
      <c r="J15" s="38">
        <f t="shared" si="4"/>
        <v>32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 customHeight="1" x14ac:dyDescent="0.35">
      <c r="A16" s="45"/>
      <c r="B16" s="16" t="s">
        <v>22</v>
      </c>
      <c r="C16" s="17" t="s">
        <v>14</v>
      </c>
      <c r="D16" s="28">
        <f t="shared" ref="D16:D17" si="5">SUM(E16:J16)</f>
        <v>15</v>
      </c>
      <c r="E16" s="29">
        <v>4</v>
      </c>
      <c r="F16" s="29">
        <v>2</v>
      </c>
      <c r="G16" s="29">
        <v>3</v>
      </c>
      <c r="H16" s="29">
        <v>2</v>
      </c>
      <c r="I16" s="29">
        <v>3</v>
      </c>
      <c r="J16" s="29">
        <v>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5">
      <c r="A17" s="45"/>
      <c r="B17" s="16" t="s">
        <v>23</v>
      </c>
      <c r="C17" s="17" t="s">
        <v>12</v>
      </c>
      <c r="D17" s="28">
        <f t="shared" si="5"/>
        <v>399</v>
      </c>
      <c r="E17" s="29">
        <v>121</v>
      </c>
      <c r="F17" s="29">
        <v>39</v>
      </c>
      <c r="G17" s="29">
        <v>74</v>
      </c>
      <c r="H17" s="29">
        <v>52</v>
      </c>
      <c r="I17" s="29">
        <v>79</v>
      </c>
      <c r="J17" s="29">
        <v>34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5">
      <c r="A18" s="45"/>
      <c r="B18" s="23" t="s">
        <v>24</v>
      </c>
      <c r="C18" s="24" t="s">
        <v>8</v>
      </c>
      <c r="D18" s="30">
        <f t="shared" ref="D18:J18" si="6">D17/D16</f>
        <v>26.6</v>
      </c>
      <c r="E18" s="38">
        <f t="shared" si="6"/>
        <v>30.25</v>
      </c>
      <c r="F18" s="38">
        <f t="shared" si="6"/>
        <v>19.5</v>
      </c>
      <c r="G18" s="38">
        <f t="shared" si="6"/>
        <v>24.666666666666668</v>
      </c>
      <c r="H18" s="38">
        <f t="shared" si="6"/>
        <v>26</v>
      </c>
      <c r="I18" s="38">
        <f t="shared" si="6"/>
        <v>26.333333333333332</v>
      </c>
      <c r="J18" s="38">
        <f t="shared" si="6"/>
        <v>34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" customHeight="1" x14ac:dyDescent="0.35">
      <c r="A19" s="45"/>
      <c r="B19" s="16" t="s">
        <v>25</v>
      </c>
      <c r="C19" s="17" t="s">
        <v>14</v>
      </c>
      <c r="D19" s="28">
        <f t="shared" ref="D19:D20" si="7">SUM(E19:J19)</f>
        <v>17</v>
      </c>
      <c r="E19" s="29">
        <v>5</v>
      </c>
      <c r="F19" s="29">
        <v>1</v>
      </c>
      <c r="G19" s="29">
        <v>3</v>
      </c>
      <c r="H19" s="29">
        <v>3</v>
      </c>
      <c r="I19" s="29">
        <v>3</v>
      </c>
      <c r="J19" s="29">
        <v>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35">
      <c r="A20" s="45"/>
      <c r="B20" s="16" t="s">
        <v>26</v>
      </c>
      <c r="C20" s="17" t="s">
        <v>12</v>
      </c>
      <c r="D20" s="28">
        <f t="shared" si="7"/>
        <v>451</v>
      </c>
      <c r="E20" s="29">
        <v>163</v>
      </c>
      <c r="F20" s="29">
        <v>35</v>
      </c>
      <c r="G20" s="29">
        <v>81</v>
      </c>
      <c r="H20" s="29">
        <v>57</v>
      </c>
      <c r="I20" s="36">
        <v>76</v>
      </c>
      <c r="J20" s="29">
        <v>39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35">
      <c r="A21" s="45"/>
      <c r="B21" s="23" t="s">
        <v>27</v>
      </c>
      <c r="C21" s="24" t="s">
        <v>8</v>
      </c>
      <c r="D21" s="30">
        <f t="shared" ref="D21:J21" si="8">D20/D19</f>
        <v>26.529411764705884</v>
      </c>
      <c r="E21" s="38">
        <f t="shared" si="8"/>
        <v>32.6</v>
      </c>
      <c r="F21" s="38">
        <f t="shared" si="8"/>
        <v>35</v>
      </c>
      <c r="G21" s="38">
        <f t="shared" si="8"/>
        <v>27</v>
      </c>
      <c r="H21" s="38">
        <f t="shared" si="8"/>
        <v>19</v>
      </c>
      <c r="I21" s="38">
        <f t="shared" si="8"/>
        <v>25.333333333333332</v>
      </c>
      <c r="J21" s="38">
        <f t="shared" si="8"/>
        <v>19.5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" customHeight="1" x14ac:dyDescent="0.35">
      <c r="A22" s="45"/>
      <c r="B22" s="16" t="s">
        <v>28</v>
      </c>
      <c r="C22" s="17" t="s">
        <v>14</v>
      </c>
      <c r="D22" s="28">
        <f t="shared" ref="D22:D23" si="9">SUM(E22:J22)</f>
        <v>17</v>
      </c>
      <c r="E22" s="29">
        <v>4</v>
      </c>
      <c r="F22" s="29">
        <v>2</v>
      </c>
      <c r="G22" s="29">
        <v>3</v>
      </c>
      <c r="H22" s="29">
        <v>3</v>
      </c>
      <c r="I22" s="29">
        <v>3</v>
      </c>
      <c r="J22" s="29">
        <v>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35">
      <c r="A23" s="45"/>
      <c r="B23" s="16" t="s">
        <v>29</v>
      </c>
      <c r="C23" s="17" t="s">
        <v>12</v>
      </c>
      <c r="D23" s="28">
        <f t="shared" si="9"/>
        <v>449</v>
      </c>
      <c r="E23" s="29">
        <v>116</v>
      </c>
      <c r="F23" s="29">
        <v>48</v>
      </c>
      <c r="G23" s="29">
        <v>95</v>
      </c>
      <c r="H23" s="29">
        <v>57</v>
      </c>
      <c r="I23" s="29">
        <v>88</v>
      </c>
      <c r="J23" s="29">
        <v>45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35">
      <c r="A24" s="45"/>
      <c r="B24" s="23" t="s">
        <v>30</v>
      </c>
      <c r="C24" s="24" t="s">
        <v>8</v>
      </c>
      <c r="D24" s="30">
        <f t="shared" ref="D24:J24" si="10">D23/D22</f>
        <v>26.411764705882351</v>
      </c>
      <c r="E24" s="38">
        <f t="shared" si="10"/>
        <v>29</v>
      </c>
      <c r="F24" s="38">
        <f t="shared" si="10"/>
        <v>24</v>
      </c>
      <c r="G24" s="38">
        <f t="shared" si="10"/>
        <v>31.666666666666668</v>
      </c>
      <c r="H24" s="38">
        <f t="shared" si="10"/>
        <v>19</v>
      </c>
      <c r="I24" s="38">
        <f t="shared" si="10"/>
        <v>29.333333333333332</v>
      </c>
      <c r="J24" s="38">
        <f t="shared" si="10"/>
        <v>22.5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" customHeight="1" x14ac:dyDescent="0.35">
      <c r="A25" s="45"/>
      <c r="B25" s="16" t="s">
        <v>31</v>
      </c>
      <c r="C25" s="17" t="s">
        <v>14</v>
      </c>
      <c r="D25" s="28">
        <f t="shared" ref="D25:D26" si="11">SUM(E25:J25)</f>
        <v>18</v>
      </c>
      <c r="E25" s="29">
        <v>4</v>
      </c>
      <c r="F25" s="29">
        <v>2</v>
      </c>
      <c r="G25" s="29">
        <v>4</v>
      </c>
      <c r="H25" s="29">
        <v>3</v>
      </c>
      <c r="I25" s="29">
        <v>3</v>
      </c>
      <c r="J25" s="29">
        <v>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5">
      <c r="A26" s="45"/>
      <c r="B26" s="16" t="s">
        <v>32</v>
      </c>
      <c r="C26" s="17" t="s">
        <v>12</v>
      </c>
      <c r="D26" s="28">
        <f t="shared" si="11"/>
        <v>490</v>
      </c>
      <c r="E26" s="29">
        <v>142</v>
      </c>
      <c r="F26" s="29">
        <v>58</v>
      </c>
      <c r="G26" s="29">
        <v>103</v>
      </c>
      <c r="H26" s="29">
        <v>63</v>
      </c>
      <c r="I26" s="29">
        <v>81</v>
      </c>
      <c r="J26" s="29">
        <v>43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46"/>
      <c r="B27" s="23" t="s">
        <v>33</v>
      </c>
      <c r="C27" s="24" t="s">
        <v>8</v>
      </c>
      <c r="D27" s="30">
        <f t="shared" ref="D27:J27" si="12">D26/D25</f>
        <v>27.222222222222221</v>
      </c>
      <c r="E27" s="38">
        <f t="shared" si="12"/>
        <v>35.5</v>
      </c>
      <c r="F27" s="38">
        <f t="shared" si="12"/>
        <v>29</v>
      </c>
      <c r="G27" s="38">
        <f t="shared" si="12"/>
        <v>25.75</v>
      </c>
      <c r="H27" s="38">
        <f t="shared" si="12"/>
        <v>21</v>
      </c>
      <c r="I27" s="38">
        <f t="shared" si="12"/>
        <v>27</v>
      </c>
      <c r="J27" s="38">
        <f t="shared" si="12"/>
        <v>21.5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 x14ac:dyDescent="0.35">
      <c r="A28" s="15"/>
      <c r="B28" s="16" t="s">
        <v>34</v>
      </c>
      <c r="C28" s="17" t="s">
        <v>14</v>
      </c>
      <c r="D28" s="12">
        <f t="shared" ref="D28" si="13">SUM(E28:J28)</f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" customHeight="1" x14ac:dyDescent="0.35">
      <c r="A29" s="15"/>
      <c r="B29" s="16" t="s">
        <v>35</v>
      </c>
      <c r="C29" s="17" t="s">
        <v>12</v>
      </c>
      <c r="D29" s="12">
        <f>SUM(E29:J29)</f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" customHeight="1" x14ac:dyDescent="0.35">
      <c r="A30" s="18">
        <v>3</v>
      </c>
      <c r="B30" s="19" t="s">
        <v>36</v>
      </c>
      <c r="C30" s="17"/>
      <c r="D30" s="12"/>
      <c r="E30" s="15"/>
      <c r="F30" s="15"/>
      <c r="G30" s="15"/>
      <c r="H30" s="15"/>
      <c r="I30" s="15"/>
      <c r="J30" s="1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5">
      <c r="A31" s="44" t="s">
        <v>15</v>
      </c>
      <c r="B31" s="25" t="s">
        <v>37</v>
      </c>
      <c r="C31" s="17" t="s">
        <v>38</v>
      </c>
      <c r="D31" s="28">
        <f t="shared" ref="D31:D32" si="14">SUM(E31:J31)</f>
        <v>345</v>
      </c>
      <c r="E31" s="29">
        <v>85</v>
      </c>
      <c r="F31" s="29">
        <v>28</v>
      </c>
      <c r="G31" s="29">
        <v>92</v>
      </c>
      <c r="H31" s="29">
        <v>50</v>
      </c>
      <c r="I31" s="29">
        <v>54</v>
      </c>
      <c r="J31" s="29">
        <v>36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5">
      <c r="A32" s="45"/>
      <c r="B32" s="25" t="s">
        <v>39</v>
      </c>
      <c r="C32" s="17" t="s">
        <v>38</v>
      </c>
      <c r="D32" s="28">
        <f t="shared" si="14"/>
        <v>1967</v>
      </c>
      <c r="E32" s="29">
        <v>433</v>
      </c>
      <c r="F32" s="29">
        <v>184</v>
      </c>
      <c r="G32" s="29">
        <v>437</v>
      </c>
      <c r="H32" s="29">
        <v>312</v>
      </c>
      <c r="I32" s="29">
        <v>396</v>
      </c>
      <c r="J32" s="29">
        <v>205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35">
      <c r="A33" s="45"/>
      <c r="B33" s="26" t="s">
        <v>40</v>
      </c>
      <c r="C33" s="27" t="s">
        <v>41</v>
      </c>
      <c r="D33" s="28">
        <v>100</v>
      </c>
      <c r="E33" s="29">
        <v>100</v>
      </c>
      <c r="F33" s="29">
        <v>100</v>
      </c>
      <c r="G33" s="29">
        <v>100</v>
      </c>
      <c r="H33" s="29">
        <v>100</v>
      </c>
      <c r="I33" s="29">
        <v>100</v>
      </c>
      <c r="J33" s="29">
        <v>100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 x14ac:dyDescent="0.35">
      <c r="A34" s="45"/>
      <c r="B34" s="26" t="s">
        <v>42</v>
      </c>
      <c r="C34" s="27" t="s">
        <v>41</v>
      </c>
      <c r="D34" s="28">
        <v>100</v>
      </c>
      <c r="E34" s="29">
        <v>100</v>
      </c>
      <c r="F34" s="29">
        <v>100</v>
      </c>
      <c r="G34" s="29">
        <v>100</v>
      </c>
      <c r="H34" s="29">
        <v>100</v>
      </c>
      <c r="I34" s="29">
        <v>100</v>
      </c>
      <c r="J34" s="29">
        <v>100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 x14ac:dyDescent="0.35">
      <c r="A35" s="45"/>
      <c r="B35" s="26" t="s">
        <v>43</v>
      </c>
      <c r="C35" s="27" t="s">
        <v>41</v>
      </c>
      <c r="D35" s="30">
        <f>SUM(E35:J35)/6</f>
        <v>47.541916167664681</v>
      </c>
      <c r="E35" s="38">
        <f>329/E9*100</f>
        <v>49.251497005988028</v>
      </c>
      <c r="F35" s="38">
        <v>53.7</v>
      </c>
      <c r="G35" s="38">
        <v>45.2</v>
      </c>
      <c r="H35" s="38">
        <v>51.2</v>
      </c>
      <c r="I35" s="38">
        <v>42.9</v>
      </c>
      <c r="J35" s="38">
        <v>43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" customHeight="1" x14ac:dyDescent="0.35">
      <c r="A36" s="45"/>
      <c r="B36" s="26" t="s">
        <v>44</v>
      </c>
      <c r="C36" s="27" t="s">
        <v>41</v>
      </c>
      <c r="D36" s="30"/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 x14ac:dyDescent="0.35">
      <c r="A37" s="46"/>
      <c r="B37" s="26" t="s">
        <v>45</v>
      </c>
      <c r="C37" s="27" t="s">
        <v>41</v>
      </c>
      <c r="D37" s="40"/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 x14ac:dyDescent="0.35">
      <c r="A38" s="18">
        <v>4</v>
      </c>
      <c r="B38" s="14" t="s">
        <v>46</v>
      </c>
      <c r="C38" s="14" t="s">
        <v>47</v>
      </c>
      <c r="D38" s="12"/>
      <c r="E38" s="15"/>
      <c r="F38" s="15">
        <v>0</v>
      </c>
      <c r="G38" s="15" t="s">
        <v>48</v>
      </c>
      <c r="H38" s="15">
        <v>0</v>
      </c>
      <c r="I38" s="15">
        <v>0</v>
      </c>
      <c r="J38" s="15"/>
      <c r="K38" s="9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5" x14ac:dyDescent="0.35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5" x14ac:dyDescent="0.35">
      <c r="A40" s="10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5" x14ac:dyDescent="0.35">
      <c r="A41" s="10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5" x14ac:dyDescent="0.35">
      <c r="A42" s="10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5" x14ac:dyDescent="0.3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 x14ac:dyDescent="0.3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 x14ac:dyDescent="0.3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 x14ac:dyDescent="0.3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 x14ac:dyDescent="0.3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 x14ac:dyDescent="0.3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 x14ac:dyDescent="0.3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 x14ac:dyDescent="0.3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5" x14ac:dyDescent="0.3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 x14ac:dyDescent="0.3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 x14ac:dyDescent="0.3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 x14ac:dyDescent="0.3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 x14ac:dyDescent="0.3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 x14ac:dyDescent="0.3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5" x14ac:dyDescent="0.3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5" x14ac:dyDescent="0.3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5" x14ac:dyDescent="0.3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5" x14ac:dyDescent="0.3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 x14ac:dyDescent="0.3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5" x14ac:dyDescent="0.3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5" x14ac:dyDescent="0.3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5" x14ac:dyDescent="0.3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5" x14ac:dyDescent="0.3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5" x14ac:dyDescent="0.3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5" x14ac:dyDescent="0.3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5" x14ac:dyDescent="0.3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5" x14ac:dyDescent="0.3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5" x14ac:dyDescent="0.3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5" x14ac:dyDescent="0.3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5" x14ac:dyDescent="0.3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5" x14ac:dyDescent="0.3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5" x14ac:dyDescent="0.3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5" x14ac:dyDescent="0.3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5" x14ac:dyDescent="0.3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5" x14ac:dyDescent="0.3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5" x14ac:dyDescent="0.3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5" x14ac:dyDescent="0.3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5" x14ac:dyDescent="0.3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5" x14ac:dyDescent="0.3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5" x14ac:dyDescent="0.3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 x14ac:dyDescent="0.3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5" x14ac:dyDescent="0.3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5" x14ac:dyDescent="0.3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5" x14ac:dyDescent="0.3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5" x14ac:dyDescent="0.3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5" x14ac:dyDescent="0.3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5" x14ac:dyDescent="0.3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5" x14ac:dyDescent="0.3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5" x14ac:dyDescent="0.3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5" x14ac:dyDescent="0.3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5" x14ac:dyDescent="0.35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5" x14ac:dyDescent="0.3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5" x14ac:dyDescent="0.3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5" x14ac:dyDescent="0.3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5" x14ac:dyDescent="0.3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5" x14ac:dyDescent="0.3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5" x14ac:dyDescent="0.3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5" x14ac:dyDescent="0.3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 x14ac:dyDescent="0.35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5" x14ac:dyDescent="0.35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5" x14ac:dyDescent="0.3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5" x14ac:dyDescent="0.3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5" x14ac:dyDescent="0.35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5" x14ac:dyDescent="0.3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5" x14ac:dyDescent="0.3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5" x14ac:dyDescent="0.3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5" x14ac:dyDescent="0.3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5" x14ac:dyDescent="0.3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5" x14ac:dyDescent="0.35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5" x14ac:dyDescent="0.3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5" x14ac:dyDescent="0.35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 x14ac:dyDescent="0.3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5" x14ac:dyDescent="0.35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5" x14ac:dyDescent="0.3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5" x14ac:dyDescent="0.35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 x14ac:dyDescent="0.3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 x14ac:dyDescent="0.35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 x14ac:dyDescent="0.35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 x14ac:dyDescent="0.35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 x14ac:dyDescent="0.35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 x14ac:dyDescent="0.35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 x14ac:dyDescent="0.35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 x14ac:dyDescent="0.3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 x14ac:dyDescent="0.35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 x14ac:dyDescent="0.35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 x14ac:dyDescent="0.35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 x14ac:dyDescent="0.35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 x14ac:dyDescent="0.35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 x14ac:dyDescent="0.35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 x14ac:dyDescent="0.35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 x14ac:dyDescent="0.35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 x14ac:dyDescent="0.3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 x14ac:dyDescent="0.35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 x14ac:dyDescent="0.35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 x14ac:dyDescent="0.35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 x14ac:dyDescent="0.35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 x14ac:dyDescent="0.35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 x14ac:dyDescent="0.3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 x14ac:dyDescent="0.35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 x14ac:dyDescent="0.35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 x14ac:dyDescent="0.3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 x14ac:dyDescent="0.3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 x14ac:dyDescent="0.3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 x14ac:dyDescent="0.35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 x14ac:dyDescent="0.35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 x14ac:dyDescent="0.35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 x14ac:dyDescent="0.35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 x14ac:dyDescent="0.3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 x14ac:dyDescent="0.35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 x14ac:dyDescent="0.35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 x14ac:dyDescent="0.3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 x14ac:dyDescent="0.3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 x14ac:dyDescent="0.3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 x14ac:dyDescent="0.3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 x14ac:dyDescent="0.3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 x14ac:dyDescent="0.35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 x14ac:dyDescent="0.35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 x14ac:dyDescent="0.3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 x14ac:dyDescent="0.35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 x14ac:dyDescent="0.35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 x14ac:dyDescent="0.3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 x14ac:dyDescent="0.3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 x14ac:dyDescent="0.3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 x14ac:dyDescent="0.35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 x14ac:dyDescent="0.35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 x14ac:dyDescent="0.35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 x14ac:dyDescent="0.3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 x14ac:dyDescent="0.35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 x14ac:dyDescent="0.35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 x14ac:dyDescent="0.35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 x14ac:dyDescent="0.35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 x14ac:dyDescent="0.3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 x14ac:dyDescent="0.35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 x14ac:dyDescent="0.35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 x14ac:dyDescent="0.35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 x14ac:dyDescent="0.35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 x14ac:dyDescent="0.35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 x14ac:dyDescent="0.35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 x14ac:dyDescent="0.35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 x14ac:dyDescent="0.3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 x14ac:dyDescent="0.35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 x14ac:dyDescent="0.35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 x14ac:dyDescent="0.35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 x14ac:dyDescent="0.35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 x14ac:dyDescent="0.35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 x14ac:dyDescent="0.3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 x14ac:dyDescent="0.35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 x14ac:dyDescent="0.35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 x14ac:dyDescent="0.35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 x14ac:dyDescent="0.35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 x14ac:dyDescent="0.35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 x14ac:dyDescent="0.35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 x14ac:dyDescent="0.35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 x14ac:dyDescent="0.35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 x14ac:dyDescent="0.35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 x14ac:dyDescent="0.3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 x14ac:dyDescent="0.35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 x14ac:dyDescent="0.35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 x14ac:dyDescent="0.35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 x14ac:dyDescent="0.35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 x14ac:dyDescent="0.35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 x14ac:dyDescent="0.35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 x14ac:dyDescent="0.35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 x14ac:dyDescent="0.35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 x14ac:dyDescent="0.35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 x14ac:dyDescent="0.35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 x14ac:dyDescent="0.35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 x14ac:dyDescent="0.35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 x14ac:dyDescent="0.35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 x14ac:dyDescent="0.35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 x14ac:dyDescent="0.35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 x14ac:dyDescent="0.3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 x14ac:dyDescent="0.35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 x14ac:dyDescent="0.35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 x14ac:dyDescent="0.35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 x14ac:dyDescent="0.35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 x14ac:dyDescent="0.35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 x14ac:dyDescent="0.35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 x14ac:dyDescent="0.35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 x14ac:dyDescent="0.35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 x14ac:dyDescent="0.35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 x14ac:dyDescent="0.35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 x14ac:dyDescent="0.35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 x14ac:dyDescent="0.35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 x14ac:dyDescent="0.35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 x14ac:dyDescent="0.35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 x14ac:dyDescent="0.35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 x14ac:dyDescent="0.3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 x14ac:dyDescent="0.35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 x14ac:dyDescent="0.35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 x14ac:dyDescent="0.35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 x14ac:dyDescent="0.35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 x14ac:dyDescent="0.35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 x14ac:dyDescent="0.35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 x14ac:dyDescent="0.35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 x14ac:dyDescent="0.35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 x14ac:dyDescent="0.35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 x14ac:dyDescent="0.35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 x14ac:dyDescent="0.35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 x14ac:dyDescent="0.35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 x14ac:dyDescent="0.35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 x14ac:dyDescent="0.35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 x14ac:dyDescent="0.35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 x14ac:dyDescent="0.3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 x14ac:dyDescent="0.35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 x14ac:dyDescent="0.35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 x14ac:dyDescent="0.35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 x14ac:dyDescent="0.35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 x14ac:dyDescent="0.35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 x14ac:dyDescent="0.35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 x14ac:dyDescent="0.35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 x14ac:dyDescent="0.35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 x14ac:dyDescent="0.35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 x14ac:dyDescent="0.35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 x14ac:dyDescent="0.35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 x14ac:dyDescent="0.35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 x14ac:dyDescent="0.35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 x14ac:dyDescent="0.35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 x14ac:dyDescent="0.35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 x14ac:dyDescent="0.3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 x14ac:dyDescent="0.35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 x14ac:dyDescent="0.35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 x14ac:dyDescent="0.35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 x14ac:dyDescent="0.35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 x14ac:dyDescent="0.35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 x14ac:dyDescent="0.35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 x14ac:dyDescent="0.35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 x14ac:dyDescent="0.35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 x14ac:dyDescent="0.35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 x14ac:dyDescent="0.35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 x14ac:dyDescent="0.35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 x14ac:dyDescent="0.35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 x14ac:dyDescent="0.35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 x14ac:dyDescent="0.35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 x14ac:dyDescent="0.35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 x14ac:dyDescent="0.3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 x14ac:dyDescent="0.35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 x14ac:dyDescent="0.35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 x14ac:dyDescent="0.35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 x14ac:dyDescent="0.35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 x14ac:dyDescent="0.35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 x14ac:dyDescent="0.35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 x14ac:dyDescent="0.35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 x14ac:dyDescent="0.35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 x14ac:dyDescent="0.35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 x14ac:dyDescent="0.35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 x14ac:dyDescent="0.35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 x14ac:dyDescent="0.35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 x14ac:dyDescent="0.35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 x14ac:dyDescent="0.35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 x14ac:dyDescent="0.35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 x14ac:dyDescent="0.3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 x14ac:dyDescent="0.35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 x14ac:dyDescent="0.35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 x14ac:dyDescent="0.35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 x14ac:dyDescent="0.35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 x14ac:dyDescent="0.35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 x14ac:dyDescent="0.35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 x14ac:dyDescent="0.35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 x14ac:dyDescent="0.35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 x14ac:dyDescent="0.35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 x14ac:dyDescent="0.35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 x14ac:dyDescent="0.35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 x14ac:dyDescent="0.35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 x14ac:dyDescent="0.35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 x14ac:dyDescent="0.35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 x14ac:dyDescent="0.35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 x14ac:dyDescent="0.3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 x14ac:dyDescent="0.35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 x14ac:dyDescent="0.35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 x14ac:dyDescent="0.35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 x14ac:dyDescent="0.35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 x14ac:dyDescent="0.35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 x14ac:dyDescent="0.35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 x14ac:dyDescent="0.35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 x14ac:dyDescent="0.35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 x14ac:dyDescent="0.35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 x14ac:dyDescent="0.35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 x14ac:dyDescent="0.35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 x14ac:dyDescent="0.35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 x14ac:dyDescent="0.35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 x14ac:dyDescent="0.35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 x14ac:dyDescent="0.35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 x14ac:dyDescent="0.3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 x14ac:dyDescent="0.35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 x14ac:dyDescent="0.35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 x14ac:dyDescent="0.35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 x14ac:dyDescent="0.35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 x14ac:dyDescent="0.35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 x14ac:dyDescent="0.35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 x14ac:dyDescent="0.35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 x14ac:dyDescent="0.35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 x14ac:dyDescent="0.35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 x14ac:dyDescent="0.35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 x14ac:dyDescent="0.35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 x14ac:dyDescent="0.35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 x14ac:dyDescent="0.35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 x14ac:dyDescent="0.35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 x14ac:dyDescent="0.35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 x14ac:dyDescent="0.3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 x14ac:dyDescent="0.35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 x14ac:dyDescent="0.35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 x14ac:dyDescent="0.35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 x14ac:dyDescent="0.35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 x14ac:dyDescent="0.35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 x14ac:dyDescent="0.35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 x14ac:dyDescent="0.35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 x14ac:dyDescent="0.35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 x14ac:dyDescent="0.35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 x14ac:dyDescent="0.35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 x14ac:dyDescent="0.35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 x14ac:dyDescent="0.35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 x14ac:dyDescent="0.35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 x14ac:dyDescent="0.35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 x14ac:dyDescent="0.35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 x14ac:dyDescent="0.3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 x14ac:dyDescent="0.35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 x14ac:dyDescent="0.35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 x14ac:dyDescent="0.35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 x14ac:dyDescent="0.35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 x14ac:dyDescent="0.35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 x14ac:dyDescent="0.35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 x14ac:dyDescent="0.35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 x14ac:dyDescent="0.35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 x14ac:dyDescent="0.35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 x14ac:dyDescent="0.35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 x14ac:dyDescent="0.35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 x14ac:dyDescent="0.35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 x14ac:dyDescent="0.35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 x14ac:dyDescent="0.35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 x14ac:dyDescent="0.35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 x14ac:dyDescent="0.3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 x14ac:dyDescent="0.35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 x14ac:dyDescent="0.35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 x14ac:dyDescent="0.35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 x14ac:dyDescent="0.35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 x14ac:dyDescent="0.35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 x14ac:dyDescent="0.35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 x14ac:dyDescent="0.35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 x14ac:dyDescent="0.35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 x14ac:dyDescent="0.35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 x14ac:dyDescent="0.35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 x14ac:dyDescent="0.35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 x14ac:dyDescent="0.35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 x14ac:dyDescent="0.35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 x14ac:dyDescent="0.35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 x14ac:dyDescent="0.35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 x14ac:dyDescent="0.3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 x14ac:dyDescent="0.35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 x14ac:dyDescent="0.35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</sheetData>
  <mergeCells count="9">
    <mergeCell ref="A11:A27"/>
    <mergeCell ref="A31:A37"/>
    <mergeCell ref="A1:J1"/>
    <mergeCell ref="A2:J2"/>
    <mergeCell ref="A4:A5"/>
    <mergeCell ref="B4:B5"/>
    <mergeCell ref="C4:C5"/>
    <mergeCell ref="D4:D5"/>
    <mergeCell ref="E4:J4"/>
  </mergeCells>
  <pageMargins left="0.37" right="0.3" top="0.56000000000000005" bottom="0.31" header="0" footer="0"/>
  <pageSetup paperSize="9" scale="90" fitToHeight="0" orientation="portrait" r:id="rId1"/>
  <rowBreaks count="1" manualBreakCount="1">
    <brk id="3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2025-2026</vt:lpstr>
      <vt:lpstr>'2025-2026'!Print_Area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WINNER</dc:creator>
  <cp:lastModifiedBy>NC</cp:lastModifiedBy>
  <cp:lastPrinted>2025-09-30T03:11:50Z</cp:lastPrinted>
  <dcterms:created xsi:type="dcterms:W3CDTF">2020-03-03T03:56:09Z</dcterms:created>
  <dcterms:modified xsi:type="dcterms:W3CDTF">2025-10-20T07:08:31Z</dcterms:modified>
</cp:coreProperties>
</file>