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14-~1\AppData\Local\Temp\Tandan JSC\files\"/>
    </mc:Choice>
  </mc:AlternateContent>
  <xr:revisionPtr revIDLastSave="0" documentId="13_ncr:1_{16EBA00B-E516-4D81-B8F5-E3510D0C40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02" sheetId="1" r:id="rId1"/>
  </sheets>
  <definedNames>
    <definedName name="_xlnm.Print_Titles" localSheetId="0">'pL02'!$4:$5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G17" i="1"/>
  <c r="F30" i="1"/>
  <c r="F14" i="1" l="1"/>
  <c r="D26" i="1" l="1"/>
  <c r="D25" i="1" s="1"/>
  <c r="F11" i="1" l="1"/>
  <c r="G13" i="1" l="1"/>
  <c r="H13" i="1"/>
  <c r="G30" i="1" l="1"/>
  <c r="E11" i="1"/>
  <c r="D11" i="1"/>
  <c r="E26" i="1"/>
  <c r="E25" i="1" s="1"/>
  <c r="G16" i="1"/>
  <c r="H15" i="1"/>
  <c r="G15" i="1"/>
  <c r="E14" i="1"/>
  <c r="D14" i="1"/>
  <c r="G14" i="1" s="1"/>
  <c r="F9" i="1"/>
  <c r="F8" i="1" s="1"/>
  <c r="G10" i="1"/>
  <c r="D9" i="1" l="1"/>
  <c r="D8" i="1" s="1"/>
  <c r="E24" i="1"/>
  <c r="D24" i="1"/>
  <c r="F26" i="1"/>
  <c r="G26" i="1" s="1"/>
  <c r="D7" i="1" l="1"/>
  <c r="G9" i="1"/>
  <c r="E9" i="1"/>
  <c r="E8" i="1" s="1"/>
  <c r="E7" i="1" s="1"/>
  <c r="H10" i="1"/>
  <c r="F25" i="1"/>
  <c r="G25" i="1" s="1"/>
  <c r="F24" i="1"/>
  <c r="G8" i="1"/>
  <c r="F7" i="1" l="1"/>
  <c r="K8" i="1"/>
  <c r="G24" i="1"/>
  <c r="H8" i="1"/>
  <c r="H9" i="1"/>
  <c r="G7" i="1" l="1"/>
  <c r="H7" i="1"/>
</calcChain>
</file>

<file path=xl/sharedStrings.xml><?xml version="1.0" encoding="utf-8"?>
<sst xmlns="http://schemas.openxmlformats.org/spreadsheetml/2006/main" count="70" uniqueCount="57">
  <si>
    <t>KẾT QUẢ THỰC HÀNH TIẾT KIỆM, CHỐNG LÃNG PHÍ </t>
  </si>
  <si>
    <t>STT</t>
  </si>
  <si>
    <t>Nội dung</t>
  </si>
  <si>
    <t>Đơn vị tính</t>
  </si>
  <si>
    <t>Kết quả của năm trước</t>
  </si>
  <si>
    <t>Kế hoạch của năm báo cáo</t>
  </si>
  <si>
    <t>Kết quả năm báo cáo</t>
  </si>
  <si>
    <t>So sánh với năm trước và kế hoạch</t>
  </si>
  <si>
    <t>Ghi chú</t>
  </si>
  <si>
    <t>So sánh với năm trước</t>
  </si>
  <si>
    <t>So sánh với kế hoạch</t>
  </si>
  <si>
    <t>7=6/4(%)</t>
  </si>
  <si>
    <t>8=6/5(%)</t>
  </si>
  <si>
    <t>I</t>
  </si>
  <si>
    <t>triệu đồng</t>
  </si>
  <si>
    <t>II</t>
  </si>
  <si>
    <t>Trong lập, thẩm định, phê duyệt dự toán, quyết toán, quản lý, sử dụng kinh phí ngân sách nhà nước (NSNN)</t>
  </si>
  <si>
    <t>Lập, thẩm định, phê duyệt, phân bổ dự toán NSNN</t>
  </si>
  <si>
    <t>1.1</t>
  </si>
  <si>
    <t>1.2</t>
  </si>
  <si>
    <t>Số tiền tiết kiệm dự toán chi thường xuyên theo chỉ đạo, điều hành của Chính phủ</t>
  </si>
  <si>
    <t>1.3</t>
  </si>
  <si>
    <t>1.4</t>
  </si>
  <si>
    <t>Sử dụng và thanh quyết toán NSNN</t>
  </si>
  <si>
    <t>2.1</t>
  </si>
  <si>
    <t>2.2</t>
  </si>
  <si>
    <t>Sử dụng, quyết toán NSNN lãng phí, sai chế độ</t>
  </si>
  <si>
    <t>3.1</t>
  </si>
  <si>
    <t>Tổng số cơ quan, tổ chức sử dụng NSNN</t>
  </si>
  <si>
    <t>đơn vị</t>
  </si>
  <si>
    <t>3.2</t>
  </si>
  <si>
    <t>Số lượng cơ quan, tổ chức sử dụng NSNN lãng phí, sai chế độ đã phát hiện được</t>
  </si>
  <si>
    <t>3.3</t>
  </si>
  <si>
    <t>Số tiền vi phạm đã phát hiện</t>
  </si>
  <si>
    <t>III</t>
  </si>
  <si>
    <t>Trong mua sắm, sử dụng phương tiện đi lại và phương tiện, thiết bị làm việc của cơ quan, tổ chức trong khu vực nhà nước</t>
  </si>
  <si>
    <t>Phương tiện đi lại (ô tô, mô tô, xe gắn máy)</t>
  </si>
  <si>
    <t>Số lượng phương tiện hiện có đầu kỳ</t>
  </si>
  <si>
    <t>chiếc</t>
  </si>
  <si>
    <t>Số lượng phương tiện tăng thêm trong kỳ (mua mới, nhận điều chuyển)</t>
  </si>
  <si>
    <t>Số lượng phương tiện giảm trong kỳ (thanh lý, điều chuyển)</t>
  </si>
  <si>
    <t>Số lượng phương tiện sử dụng sai mục đích, sai tiêu chuẩn, chế độ</t>
  </si>
  <si>
    <t>Trong đầu tư xây dựng; quản lý, sử dụng trụ sở làm việc, nhà ở công vụ và công trình phúc lợi công cộng</t>
  </si>
  <si>
    <t>Trong đầu tư xây dựng</t>
  </si>
  <si>
    <t>Số kinh phí tiết kiệm được, gồm:</t>
  </si>
  <si>
    <t>- Thẩm định, phê duyệt dự án, tổng dự toán</t>
  </si>
  <si>
    <t>- Thực hiện đấu thầu, chào hàng cạnh tranh...</t>
  </si>
  <si>
    <t>- Thực hiện đầu tư, thi công</t>
  </si>
  <si>
    <t>- Thẩm tra, phê duyệt quyết toán</t>
  </si>
  <si>
    <t>Thu hồi kinh phí sau quyết toán NSNN
(sai chế độ)</t>
  </si>
  <si>
    <t>Tiết kiệm chi quản lý hành chính</t>
  </si>
  <si>
    <t>Tiết kiệm trong mua sắm, sửa chữa phương tiện đi lại (Số tiền sửa chữa, mua mới phương tiện đi lại đã chi)</t>
  </si>
  <si>
    <t>Kinh phí sửa chữa 5 xe ô tô không bao gồm 01 xe ô tô của Ban QLDACCT vì là đơn vị SNCL tự đảm bảo  chi TX</t>
  </si>
  <si>
    <t>Chênh lệch giữa giá trị đề nghị quyết toán với giá trị thẩm tra quyết toán</t>
  </si>
  <si>
    <t>TỔNG CỘNG</t>
  </si>
  <si>
    <t>(Kèm theo Báo cáo số           /BC-UBND ngày     /11/2022 của UBND huyện Tuần Giáo)</t>
  </si>
  <si>
    <t>Huyện ủy: 2; 
VPHĐND&amp;UBND: 2; 
Trung tâm VH-TT-TH: 1; 
Ban QLDACTT: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</si>
</sst>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" fontId="2" fillId="0" borderId="3" xfId="0" applyNumberFormat="1" applyFont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5" fontId="1" fillId="0" borderId="5" xfId="1" applyNumberFormat="1" applyFont="1" applyFill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BreakPreview" zoomScale="115" zoomScaleNormal="100" zoomScaleSheetLayoutView="115" workbookViewId="0">
      <selection activeCell="B3" sqref="B3"/>
    </sheetView>
  </sheetViews>
  <sheetFormatPr defaultColWidth="9.1796875" defaultRowHeight="14.5" x14ac:dyDescent="0.35"/>
  <cols>
    <col min="1" max="1" width="5.1796875" style="5" customWidth="1"/>
    <col min="2" max="2" width="32" style="5" customWidth="1"/>
    <col min="3" max="3" width="10.453125" style="5" customWidth="1"/>
    <col min="4" max="6" width="7.54296875" style="23" customWidth="1"/>
    <col min="7" max="8" width="8.7265625" style="23" customWidth="1"/>
    <col min="9" max="9" width="19" style="20" customWidth="1"/>
    <col min="10" max="10" width="11.7265625" style="5" hidden="1" customWidth="1"/>
    <col min="11" max="13" width="9.1796875" style="5" hidden="1" customWidth="1"/>
    <col min="14" max="14" width="16.81640625" style="5" hidden="1" customWidth="1"/>
    <col min="15" max="15" width="0" style="5" hidden="1" customWidth="1"/>
    <col min="16" max="16384" width="9.1796875" style="5"/>
  </cols>
  <sheetData>
    <row r="1" spans="1:11" ht="21" customHeight="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11" ht="15.5" x14ac:dyDescent="0.35">
      <c r="A2" s="38" t="s">
        <v>55</v>
      </c>
      <c r="B2" s="38"/>
      <c r="C2" s="38"/>
      <c r="D2" s="38"/>
      <c r="E2" s="38"/>
      <c r="F2" s="38"/>
      <c r="G2" s="38"/>
      <c r="H2" s="38"/>
      <c r="I2" s="38"/>
    </row>
    <row r="3" spans="1:11" ht="15.5" x14ac:dyDescent="0.35">
      <c r="A3" s="18"/>
    </row>
    <row r="4" spans="1:11" ht="46.5" customHeight="1" x14ac:dyDescent="0.35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/>
      <c r="I4" s="39" t="s">
        <v>8</v>
      </c>
    </row>
    <row r="5" spans="1:11" ht="54" customHeight="1" x14ac:dyDescent="0.35">
      <c r="A5" s="39"/>
      <c r="B5" s="39"/>
      <c r="C5" s="39"/>
      <c r="D5" s="39"/>
      <c r="E5" s="39"/>
      <c r="F5" s="39"/>
      <c r="G5" s="17" t="s">
        <v>9</v>
      </c>
      <c r="H5" s="17" t="s">
        <v>10</v>
      </c>
      <c r="I5" s="39"/>
    </row>
    <row r="6" spans="1:11" s="6" customFormat="1" ht="13" x14ac:dyDescent="0.3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 t="s">
        <v>11</v>
      </c>
      <c r="H6" s="2" t="s">
        <v>12</v>
      </c>
      <c r="I6" s="2">
        <v>9</v>
      </c>
    </row>
    <row r="7" spans="1:11" s="19" customFormat="1" ht="21.75" customHeight="1" x14ac:dyDescent="0.35">
      <c r="A7" s="17"/>
      <c r="B7" s="17" t="s">
        <v>54</v>
      </c>
      <c r="C7" s="17"/>
      <c r="D7" s="24">
        <f>D8+D18+D24</f>
        <v>12192.1</v>
      </c>
      <c r="E7" s="24">
        <f t="shared" ref="E7:F7" si="0">E8+E18+E24</f>
        <v>9444</v>
      </c>
      <c r="F7" s="24">
        <f t="shared" si="0"/>
        <v>10366.52</v>
      </c>
      <c r="G7" s="25">
        <f>(F7/D7)</f>
        <v>0.85026533575019891</v>
      </c>
      <c r="H7" s="25">
        <f>(F7/E7)</f>
        <v>1.0976831850910631</v>
      </c>
      <c r="I7" s="17"/>
    </row>
    <row r="8" spans="1:11" ht="72" customHeight="1" x14ac:dyDescent="0.35">
      <c r="A8" s="4" t="s">
        <v>13</v>
      </c>
      <c r="B8" s="7" t="s">
        <v>16</v>
      </c>
      <c r="C8" s="8"/>
      <c r="D8" s="24">
        <f>D9+D11+D14</f>
        <v>11430.9</v>
      </c>
      <c r="E8" s="24">
        <f>E9+E11+E14</f>
        <v>9444</v>
      </c>
      <c r="F8" s="24">
        <f>F9+F11+F14</f>
        <v>9524.02</v>
      </c>
      <c r="G8" s="25">
        <f>(F8/D8)</f>
        <v>0.83318198916970676</v>
      </c>
      <c r="H8" s="25">
        <f>(F8/E8)</f>
        <v>1.0084731046166879</v>
      </c>
      <c r="I8" s="4"/>
      <c r="J8" s="9"/>
      <c r="K8" s="10">
        <f>F8+F24</f>
        <v>10366.52</v>
      </c>
    </row>
    <row r="9" spans="1:11" ht="36.75" customHeight="1" x14ac:dyDescent="0.35">
      <c r="A9" s="11">
        <v>1</v>
      </c>
      <c r="B9" s="12" t="s">
        <v>17</v>
      </c>
      <c r="C9" s="1"/>
      <c r="D9" s="26">
        <f>SUM(D10:D10)</f>
        <v>10175</v>
      </c>
      <c r="E9" s="26">
        <f>SUM(E10:E10)</f>
        <v>9444</v>
      </c>
      <c r="F9" s="26">
        <f>SUM(F10:F10)</f>
        <v>9444</v>
      </c>
      <c r="G9" s="27">
        <f>(F9/D9)</f>
        <v>0.9281572481572482</v>
      </c>
      <c r="H9" s="27">
        <f>(F9/E9)</f>
        <v>1</v>
      </c>
      <c r="I9" s="1"/>
    </row>
    <row r="10" spans="1:11" ht="54" customHeight="1" x14ac:dyDescent="0.35">
      <c r="A10" s="1" t="s">
        <v>18</v>
      </c>
      <c r="B10" s="13" t="s">
        <v>20</v>
      </c>
      <c r="C10" s="1" t="s">
        <v>14</v>
      </c>
      <c r="D10" s="26">
        <v>10175</v>
      </c>
      <c r="E10" s="26">
        <v>9444</v>
      </c>
      <c r="F10" s="26">
        <v>9444</v>
      </c>
      <c r="G10" s="27">
        <f>(F10/D10)</f>
        <v>0.9281572481572482</v>
      </c>
      <c r="H10" s="27">
        <f>(F10/E10)</f>
        <v>1</v>
      </c>
      <c r="I10" s="1"/>
    </row>
    <row r="11" spans="1:11" ht="39" customHeight="1" x14ac:dyDescent="0.35">
      <c r="A11" s="11">
        <v>2</v>
      </c>
      <c r="B11" s="12" t="s">
        <v>23</v>
      </c>
      <c r="C11" s="1"/>
      <c r="D11" s="26">
        <f t="shared" ref="D11:E11" si="1">D12</f>
        <v>1090</v>
      </c>
      <c r="E11" s="26">
        <f t="shared" si="1"/>
        <v>0</v>
      </c>
      <c r="F11" s="26">
        <f>F12</f>
        <v>0</v>
      </c>
      <c r="G11" s="27"/>
      <c r="H11" s="27"/>
      <c r="I11" s="1"/>
    </row>
    <row r="12" spans="1:11" ht="24" customHeight="1" x14ac:dyDescent="0.35">
      <c r="A12" s="1" t="s">
        <v>24</v>
      </c>
      <c r="B12" s="13" t="s">
        <v>50</v>
      </c>
      <c r="C12" s="1"/>
      <c r="D12" s="26">
        <v>1090</v>
      </c>
      <c r="E12" s="26">
        <v>0</v>
      </c>
      <c r="F12" s="26">
        <v>0</v>
      </c>
      <c r="G12" s="27"/>
      <c r="H12" s="27"/>
      <c r="I12" s="1"/>
    </row>
    <row r="13" spans="1:11" ht="73.5" customHeight="1" x14ac:dyDescent="0.35">
      <c r="A13" s="1" t="s">
        <v>25</v>
      </c>
      <c r="B13" s="13" t="s">
        <v>51</v>
      </c>
      <c r="C13" s="1" t="s">
        <v>14</v>
      </c>
      <c r="D13" s="26">
        <v>310</v>
      </c>
      <c r="E13" s="26">
        <v>450</v>
      </c>
      <c r="F13" s="26">
        <v>450</v>
      </c>
      <c r="G13" s="27">
        <f t="shared" ref="G13" si="2">(F13/D13)</f>
        <v>1.4516129032258065</v>
      </c>
      <c r="H13" s="27">
        <f t="shared" ref="H13" si="3">(F13/E13)</f>
        <v>1</v>
      </c>
      <c r="I13" s="21" t="s">
        <v>52</v>
      </c>
    </row>
    <row r="14" spans="1:11" ht="39.75" customHeight="1" x14ac:dyDescent="0.35">
      <c r="A14" s="11">
        <v>3</v>
      </c>
      <c r="B14" s="12" t="s">
        <v>26</v>
      </c>
      <c r="C14" s="1"/>
      <c r="D14" s="26">
        <f>D17</f>
        <v>165.9</v>
      </c>
      <c r="E14" s="26">
        <f t="shared" ref="E14" si="4">E17</f>
        <v>0</v>
      </c>
      <c r="F14" s="26">
        <f>F17</f>
        <v>80.02</v>
      </c>
      <c r="G14" s="27">
        <f>(F14/D14)</f>
        <v>0.48233875828812534</v>
      </c>
      <c r="H14" s="27"/>
      <c r="I14" s="1"/>
    </row>
    <row r="15" spans="1:11" ht="37.5" customHeight="1" x14ac:dyDescent="0.35">
      <c r="A15" s="1" t="s">
        <v>27</v>
      </c>
      <c r="B15" s="13" t="s">
        <v>28</v>
      </c>
      <c r="C15" s="1" t="s">
        <v>29</v>
      </c>
      <c r="D15" s="26">
        <v>43</v>
      </c>
      <c r="E15" s="26">
        <v>43</v>
      </c>
      <c r="F15" s="26">
        <v>43</v>
      </c>
      <c r="G15" s="27">
        <f>(F15/D15)</f>
        <v>1</v>
      </c>
      <c r="H15" s="27">
        <f>(F15/E15)</f>
        <v>1</v>
      </c>
      <c r="I15" s="1"/>
    </row>
    <row r="16" spans="1:11" ht="53.25" customHeight="1" x14ac:dyDescent="0.35">
      <c r="A16" s="1" t="s">
        <v>30</v>
      </c>
      <c r="B16" s="13" t="s">
        <v>31</v>
      </c>
      <c r="C16" s="1" t="s">
        <v>29</v>
      </c>
      <c r="D16" s="26">
        <v>28</v>
      </c>
      <c r="E16" s="26"/>
      <c r="F16" s="26">
        <v>17</v>
      </c>
      <c r="G16" s="27">
        <f>(F16/D16)</f>
        <v>0.6071428571428571</v>
      </c>
      <c r="H16" s="27"/>
      <c r="I16" s="35" t="s">
        <v>49</v>
      </c>
    </row>
    <row r="17" spans="1:9" ht="25.5" customHeight="1" x14ac:dyDescent="0.35">
      <c r="A17" s="1" t="s">
        <v>32</v>
      </c>
      <c r="B17" s="13" t="s">
        <v>33</v>
      </c>
      <c r="C17" s="1" t="s">
        <v>14</v>
      </c>
      <c r="D17" s="26">
        <v>165.9</v>
      </c>
      <c r="E17" s="26"/>
      <c r="F17" s="26">
        <v>80.02</v>
      </c>
      <c r="G17" s="27">
        <f>(F17/D17)</f>
        <v>0.48233875828812534</v>
      </c>
      <c r="H17" s="27"/>
      <c r="I17" s="36"/>
    </row>
    <row r="18" spans="1:9" ht="84.75" customHeight="1" x14ac:dyDescent="0.35">
      <c r="A18" s="4" t="s">
        <v>15</v>
      </c>
      <c r="B18" s="14" t="s">
        <v>35</v>
      </c>
      <c r="C18" s="12"/>
      <c r="D18" s="28"/>
      <c r="E18" s="28"/>
      <c r="F18" s="28"/>
      <c r="G18" s="29"/>
      <c r="H18" s="29"/>
      <c r="I18" s="11"/>
    </row>
    <row r="19" spans="1:9" ht="39.75" customHeight="1" x14ac:dyDescent="0.35">
      <c r="A19" s="11">
        <v>1</v>
      </c>
      <c r="B19" s="12" t="s">
        <v>36</v>
      </c>
      <c r="C19" s="1"/>
      <c r="D19" s="26"/>
      <c r="E19" s="26"/>
      <c r="F19" s="26"/>
      <c r="G19" s="30"/>
      <c r="H19" s="30"/>
      <c r="I19" s="1"/>
    </row>
    <row r="20" spans="1:9" ht="58.5" customHeight="1" x14ac:dyDescent="0.35">
      <c r="A20" s="1" t="s">
        <v>18</v>
      </c>
      <c r="B20" s="3" t="s">
        <v>37</v>
      </c>
      <c r="C20" s="1" t="s">
        <v>38</v>
      </c>
      <c r="D20" s="26">
        <v>7</v>
      </c>
      <c r="E20" s="26">
        <v>6</v>
      </c>
      <c r="F20" s="26">
        <v>6</v>
      </c>
      <c r="G20" s="27">
        <f>(F20/D20)</f>
        <v>0.8571428571428571</v>
      </c>
      <c r="H20" s="27">
        <f>(F20/E20)</f>
        <v>1</v>
      </c>
      <c r="I20" s="21" t="s">
        <v>56</v>
      </c>
    </row>
    <row r="21" spans="1:9" ht="55.5" customHeight="1" x14ac:dyDescent="0.35">
      <c r="A21" s="1" t="s">
        <v>19</v>
      </c>
      <c r="B21" s="13" t="s">
        <v>39</v>
      </c>
      <c r="C21" s="1" t="s">
        <v>38</v>
      </c>
      <c r="D21" s="26">
        <v>0</v>
      </c>
      <c r="E21" s="26">
        <v>0</v>
      </c>
      <c r="F21" s="26">
        <v>0</v>
      </c>
      <c r="G21" s="30"/>
      <c r="H21" s="30"/>
      <c r="I21" s="1"/>
    </row>
    <row r="22" spans="1:9" ht="39" customHeight="1" x14ac:dyDescent="0.35">
      <c r="A22" s="1" t="s">
        <v>21</v>
      </c>
      <c r="B22" s="13" t="s">
        <v>40</v>
      </c>
      <c r="C22" s="1" t="s">
        <v>38</v>
      </c>
      <c r="D22" s="26">
        <v>1</v>
      </c>
      <c r="E22" s="26">
        <v>0</v>
      </c>
      <c r="F22" s="26">
        <v>0</v>
      </c>
      <c r="G22" s="30"/>
      <c r="H22" s="30"/>
      <c r="I22" s="1"/>
    </row>
    <row r="23" spans="1:9" ht="39.75" customHeight="1" x14ac:dyDescent="0.35">
      <c r="A23" s="1" t="s">
        <v>22</v>
      </c>
      <c r="B23" s="13" t="s">
        <v>41</v>
      </c>
      <c r="C23" s="1" t="s">
        <v>38</v>
      </c>
      <c r="D23" s="26">
        <v>0</v>
      </c>
      <c r="E23" s="26">
        <v>0</v>
      </c>
      <c r="F23" s="26">
        <v>0</v>
      </c>
      <c r="G23" s="30"/>
      <c r="H23" s="30"/>
      <c r="I23" s="1"/>
    </row>
    <row r="24" spans="1:9" ht="76.5" customHeight="1" x14ac:dyDescent="0.35">
      <c r="A24" s="11" t="s">
        <v>34</v>
      </c>
      <c r="B24" s="14" t="s">
        <v>42</v>
      </c>
      <c r="C24" s="12"/>
      <c r="D24" s="28">
        <f>D26</f>
        <v>761.2</v>
      </c>
      <c r="E24" s="28">
        <f t="shared" ref="E24:F24" si="5">E26</f>
        <v>0</v>
      </c>
      <c r="F24" s="28">
        <f t="shared" si="5"/>
        <v>842.5</v>
      </c>
      <c r="G24" s="31">
        <f t="shared" ref="G24:G25" si="6">F24/D24</f>
        <v>1.1068050446663162</v>
      </c>
      <c r="H24" s="27"/>
      <c r="I24" s="11"/>
    </row>
    <row r="25" spans="1:9" ht="33" customHeight="1" x14ac:dyDescent="0.35">
      <c r="A25" s="11">
        <v>1</v>
      </c>
      <c r="B25" s="12" t="s">
        <v>43</v>
      </c>
      <c r="C25" s="1"/>
      <c r="D25" s="26">
        <f>D26</f>
        <v>761.2</v>
      </c>
      <c r="E25" s="26">
        <f t="shared" ref="E25:F25" si="7">E26</f>
        <v>0</v>
      </c>
      <c r="F25" s="26">
        <f t="shared" si="7"/>
        <v>842.5</v>
      </c>
      <c r="G25" s="27">
        <f t="shared" si="6"/>
        <v>1.1068050446663162</v>
      </c>
      <c r="H25" s="27"/>
      <c r="I25" s="1"/>
    </row>
    <row r="26" spans="1:9" ht="25.5" customHeight="1" x14ac:dyDescent="0.35">
      <c r="A26" s="1" t="s">
        <v>18</v>
      </c>
      <c r="B26" s="13" t="s">
        <v>44</v>
      </c>
      <c r="C26" s="1" t="s">
        <v>14</v>
      </c>
      <c r="D26" s="26">
        <f>SUM(D27:D30)</f>
        <v>761.2</v>
      </c>
      <c r="E26" s="26">
        <f>SUM(E27:E30)</f>
        <v>0</v>
      </c>
      <c r="F26" s="26">
        <f>SUM(F27:F30)</f>
        <v>842.5</v>
      </c>
      <c r="G26" s="27">
        <f>F26/D26</f>
        <v>1.1068050446663162</v>
      </c>
      <c r="H26" s="27"/>
      <c r="I26" s="1"/>
    </row>
    <row r="27" spans="1:9" ht="38.25" hidden="1" customHeight="1" x14ac:dyDescent="0.35">
      <c r="A27" s="1"/>
      <c r="B27" s="13" t="s">
        <v>45</v>
      </c>
      <c r="C27" s="1" t="s">
        <v>14</v>
      </c>
      <c r="D27" s="26"/>
      <c r="E27" s="26"/>
      <c r="F27" s="26"/>
      <c r="G27" s="30"/>
      <c r="H27" s="30"/>
      <c r="I27" s="1"/>
    </row>
    <row r="28" spans="1:9" ht="38.25" hidden="1" customHeight="1" x14ac:dyDescent="0.35">
      <c r="A28" s="1"/>
      <c r="B28" s="13" t="s">
        <v>46</v>
      </c>
      <c r="C28" s="1" t="s">
        <v>14</v>
      </c>
      <c r="D28" s="26"/>
      <c r="E28" s="26"/>
      <c r="F28" s="26"/>
      <c r="G28" s="27"/>
      <c r="H28" s="30"/>
      <c r="I28" s="1"/>
    </row>
    <row r="29" spans="1:9" ht="22.5" hidden="1" customHeight="1" x14ac:dyDescent="0.35">
      <c r="A29" s="1"/>
      <c r="B29" s="13" t="s">
        <v>47</v>
      </c>
      <c r="C29" s="1" t="s">
        <v>14</v>
      </c>
      <c r="D29" s="26"/>
      <c r="E29" s="26"/>
      <c r="F29" s="26"/>
      <c r="G29" s="30"/>
      <c r="H29" s="30"/>
      <c r="I29" s="1"/>
    </row>
    <row r="30" spans="1:9" ht="48" customHeight="1" x14ac:dyDescent="0.35">
      <c r="A30" s="15"/>
      <c r="B30" s="16" t="s">
        <v>48</v>
      </c>
      <c r="C30" s="15" t="s">
        <v>14</v>
      </c>
      <c r="D30" s="32">
        <v>761.2</v>
      </c>
      <c r="E30" s="32"/>
      <c r="F30" s="32">
        <f>442.5+400</f>
        <v>842.5</v>
      </c>
      <c r="G30" s="33">
        <f>(F30/D30)</f>
        <v>1.1068050446663162</v>
      </c>
      <c r="H30" s="34"/>
      <c r="I30" s="22" t="s">
        <v>53</v>
      </c>
    </row>
  </sheetData>
  <mergeCells count="11">
    <mergeCell ref="I16:I17"/>
    <mergeCell ref="A1:I1"/>
    <mergeCell ref="A2:I2"/>
    <mergeCell ref="G4:H4"/>
    <mergeCell ref="I4:I5"/>
    <mergeCell ref="F4:F5"/>
    <mergeCell ref="A4:A5"/>
    <mergeCell ref="B4:B5"/>
    <mergeCell ref="C4:C5"/>
    <mergeCell ref="D4:D5"/>
    <mergeCell ref="E4:E5"/>
  </mergeCells>
  <pageMargins left="0.47" right="0.48" top="0.54" bottom="0.5699999999999999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pL02</vt:lpstr>
      <vt:lpstr>'pL02'!Print_Titles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ins14-5406</cp:lastModifiedBy>
  <cp:lastPrinted>2022-11-23T03:18:11Z</cp:lastPrinted>
  <dcterms:created xsi:type="dcterms:W3CDTF">2019-05-28T01:44:33Z</dcterms:created>
  <dcterms:modified xsi:type="dcterms:W3CDTF">2022-11-23T08:57:20Z</dcterms:modified>
</cp:coreProperties>
</file>