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24226"/>
  <mc:AlternateContent xmlns:mc="http://schemas.openxmlformats.org/markup-compatibility/2006">
    <mc:Choice Requires="x15">
      <x15ac:absPath xmlns:x15ac="http://schemas.microsoft.com/office/spreadsheetml/2010/11/ac" url="C:\Users\This MC\Desktop\"/>
    </mc:Choice>
  </mc:AlternateContent>
  <xr:revisionPtr revIDLastSave="0" documentId="13_ncr:1_{783F188B-C1B4-4F7E-9A33-FC326B31D366}" xr6:coauthVersionLast="47" xr6:coauthVersionMax="47" xr10:uidLastSave="{00000000-0000-0000-0000-000000000000}"/>
  <bookViews>
    <workbookView xWindow="-120" yWindow="-120" windowWidth="20730" windowHeight="11160" tabRatio="792" activeTab="2" xr2:uid="{00000000-000D-0000-FFFF-FFFF00000000}"/>
  </bookViews>
  <sheets>
    <sheet name="BM 1" sheetId="2" r:id="rId1"/>
    <sheet name="BM 2" sheetId="51" r:id="rId2"/>
    <sheet name="BM 3" sheetId="50" r:id="rId3"/>
    <sheet name="9. Nhom A DP" sheetId="8" state="hidden" r:id="rId4"/>
    <sheet name="10.TPCP-DP" sheetId="9" state="hidden" r:id="rId5"/>
    <sheet name="11. TƯV" sheetId="10" state="hidden" r:id="rId6"/>
    <sheet name="12.No XDCB" sheetId="11" state="hidden" r:id="rId7"/>
  </sheets>
  <definedNames>
    <definedName name="__phu2" localSheetId="1" hidden="1">{"'Sheet1'!$L$16"}</definedName>
    <definedName name="__phu2" localSheetId="2" hidden="1">{"'Sheet1'!$L$16"}</definedName>
    <definedName name="__phu2" hidden="1">{"'Sheet1'!$L$16"}</definedName>
    <definedName name="_Fill" hidden="1">#REF!</definedName>
    <definedName name="_Key1" hidden="1">#REF!</definedName>
    <definedName name="_Key2" hidden="1">#REF!</definedName>
    <definedName name="_Order1" hidden="1">255</definedName>
    <definedName name="_Order2" hidden="1">255</definedName>
    <definedName name="_phu2" localSheetId="1" hidden="1">{"'Sheet1'!$L$16"}</definedName>
    <definedName name="_phu2" localSheetId="2" hidden="1">{"'Sheet1'!$L$16"}</definedName>
    <definedName name="_phu2" hidden="1">{"'Sheet1'!$L$16"}</definedName>
    <definedName name="_Sort" hidden="1">#REF!</definedName>
    <definedName name="dđ" localSheetId="1" hidden="1">{"'Sheet1'!$L$16"}</definedName>
    <definedName name="dđ" localSheetId="2" hidden="1">{"'Sheet1'!$L$16"}</definedName>
    <definedName name="dđ" hidden="1">{"'Sheet1'!$L$16"}</definedName>
    <definedName name="fff" localSheetId="1" hidden="1">{"'Sheet1'!$L$16"}</definedName>
    <definedName name="fff" localSheetId="2" hidden="1">{"'Sheet1'!$L$16"}</definedName>
    <definedName name="fff" hidden="1">{"'Sheet1'!$L$16"}</definedName>
    <definedName name="h" localSheetId="1" hidden="1">{"'Sheet1'!$L$16"}</definedName>
    <definedName name="h" localSheetId="2" hidden="1">{"'Sheet1'!$L$16"}</definedName>
    <definedName name="h" hidden="1">{"'Sheet1'!$L$16"}</definedName>
    <definedName name="hh" localSheetId="1" hidden="1">{"'Sheet1'!$L$16"}</definedName>
    <definedName name="hh" localSheetId="2" hidden="1">{"'Sheet1'!$L$16"}</definedName>
    <definedName name="hh" hidden="1">{"'Sheet1'!$L$16"}</definedName>
    <definedName name="HTML_CodePage" hidden="1">950</definedName>
    <definedName name="HTML_Control" localSheetId="1" hidden="1">{"'Sheet1'!$L$16"}</definedName>
    <definedName name="HTML_Control" localSheetId="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 hidden="1">{"'Sheet1'!$L$16"}</definedName>
    <definedName name="huy" localSheetId="2" hidden="1">{"'Sheet1'!$L$16"}</definedName>
    <definedName name="huy" hidden="1">{"'Sheet1'!$L$16"}</definedName>
    <definedName name="_xlnm.Print_Area" localSheetId="4">'10.TPCP-DP'!$A$1:$AD$61</definedName>
    <definedName name="_xlnm.Print_Area" localSheetId="5">'11. TƯV'!$A$1:$I$27</definedName>
    <definedName name="_xlnm.Print_Area" localSheetId="6">'12.No XDCB'!$A$1:$O$27</definedName>
    <definedName name="_xlnm.Print_Area" localSheetId="3">'9. Nhom A DP'!$A$1:$AQ$75</definedName>
    <definedName name="_xlnm.Print_Area" localSheetId="0">'BM 1'!$A$1:$L$76</definedName>
    <definedName name="_xlnm.Print_Area" localSheetId="1">'BM 2'!$A$1:$J$98</definedName>
    <definedName name="_xlnm.Print_Area" localSheetId="2">'BM 3'!$A$1:$J$107</definedName>
    <definedName name="_xlnm.Print_Titles" localSheetId="4">'10.TPCP-DP'!$4:$7</definedName>
    <definedName name="_xlnm.Print_Titles" localSheetId="6">'12.No XDCB'!$5:$6</definedName>
    <definedName name="_xlnm.Print_Titles" localSheetId="3">'9. Nhom A DP'!$4:$8</definedName>
    <definedName name="_xlnm.Print_Titles" localSheetId="0">'BM 1'!$6:$7</definedName>
    <definedName name="TaxTV">10%</definedName>
    <definedName name="TaxXL">5%</definedName>
    <definedName name="thu" localSheetId="1" hidden="1">{"'Sheet1'!$L$16"}</definedName>
    <definedName name="thu" localSheetId="2" hidden="1">{"'Sheet1'!$L$16"}</definedName>
    <definedName name="thu" hidden="1">{"'Sheet1'!$L$16"}</definedName>
    <definedName name="wrn.chi._.tiÆt." localSheetId="1" hidden="1">{#N/A,#N/A,FALSE,"Chi tiÆt"}</definedName>
    <definedName name="wrn.chi._.tiÆt." localSheetId="2" hidden="1">{#N/A,#N/A,FALSE,"Chi tiÆt"}</definedName>
    <definedName name="wrn.chi._.tiÆt." hidden="1">{#N/A,#N/A,FALSE,"Chi tiÆt"}</definedName>
  </definedNames>
  <calcPr calcId="191029"/>
</workbook>
</file>

<file path=xl/calcChain.xml><?xml version="1.0" encoding="utf-8"?>
<calcChain xmlns="http://schemas.openxmlformats.org/spreadsheetml/2006/main">
  <c r="A4" i="50" l="1"/>
  <c r="A4" i="51"/>
  <c r="L7" i="51"/>
  <c r="O49" i="2" l="1"/>
  <c r="O50" i="2" s="1"/>
  <c r="L49" i="2"/>
  <c r="L43" i="2"/>
  <c r="L42" i="2"/>
  <c r="M42" i="2" s="1"/>
  <c r="L41" i="2"/>
  <c r="L40" i="2"/>
  <c r="N12" i="2"/>
  <c r="Q37" i="2"/>
  <c r="Q58" i="2"/>
  <c r="Q59" i="2"/>
  <c r="R57" i="2"/>
  <c r="Q60" i="2"/>
  <c r="Q56" i="2"/>
  <c r="Q33" i="2"/>
  <c r="Q31" i="2"/>
  <c r="S31" i="2"/>
  <c r="S34" i="2"/>
  <c r="O34" i="2"/>
  <c r="M50" i="2"/>
  <c r="M34" i="2"/>
  <c r="O54" i="2"/>
  <c r="O44" i="2" s="1"/>
  <c r="L47" i="2"/>
  <c r="L44" i="2"/>
  <c r="L54" i="2"/>
  <c r="L36" i="2"/>
  <c r="L37" i="2"/>
  <c r="L33" i="2"/>
  <c r="L31" i="2"/>
  <c r="O17" i="2"/>
  <c r="O19" i="2"/>
  <c r="O20" i="2"/>
  <c r="O18" i="2"/>
  <c r="L17" i="2"/>
  <c r="L18" i="2"/>
  <c r="L19" i="2"/>
  <c r="L14" i="2"/>
  <c r="L12" i="2"/>
  <c r="L13" i="2"/>
  <c r="M18" i="2"/>
  <c r="M19" i="2"/>
  <c r="M20" i="2"/>
  <c r="M17" i="2"/>
  <c r="O21" i="2"/>
  <c r="M12" i="2"/>
  <c r="M13" i="2"/>
  <c r="M14" i="2"/>
  <c r="O46" i="2"/>
  <c r="L16" i="2"/>
  <c r="L11" i="2"/>
  <c r="M11" i="2"/>
  <c r="Q57" i="2"/>
  <c r="L20" i="2"/>
  <c r="M52" i="2" l="1"/>
  <c r="L50" i="2"/>
  <c r="M9" i="2"/>
  <c r="N14" i="2"/>
  <c r="L15" i="2"/>
  <c r="L26" i="2"/>
  <c r="L63" i="2"/>
  <c r="M26" i="2"/>
  <c r="M54" i="2"/>
  <c r="Q55" i="2"/>
  <c r="N13" i="2"/>
  <c r="M15" i="2"/>
  <c r="N11" i="2"/>
  <c r="L55" i="2"/>
  <c r="M49" i="2"/>
  <c r="L46" i="2" l="1"/>
  <c r="L51" i="2"/>
  <c r="M51" i="2" s="1"/>
  <c r="L21" i="2"/>
  <c r="L23" i="2"/>
  <c r="N9" i="2"/>
  <c r="L25" i="2" l="1"/>
  <c r="L22" i="2"/>
  <c r="L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Hien</author>
  </authors>
  <commentList>
    <comment ref="F13" authorId="0" shapeId="0" xr:uid="{00000000-0006-0000-0100-000001000000}">
      <text>
        <r>
          <rPr>
            <b/>
            <sz val="9"/>
            <color indexed="81"/>
            <rFont val="Tahoma"/>
            <family val="2"/>
          </rPr>
          <t>Hien:</t>
        </r>
        <r>
          <rPr>
            <sz val="9"/>
            <color indexed="81"/>
            <rFont val="Tahoma"/>
            <family val="2"/>
          </rPr>
          <t xml:space="preserve">
58,96</t>
        </r>
      </text>
    </comment>
    <comment ref="G13" authorId="0" shapeId="0" xr:uid="{00000000-0006-0000-0100-000002000000}">
      <text>
        <r>
          <rPr>
            <b/>
            <sz val="9"/>
            <color indexed="81"/>
            <rFont val="Tahoma"/>
            <family val="2"/>
          </rPr>
          <t>Hien:</t>
        </r>
        <r>
          <rPr>
            <sz val="9"/>
            <color indexed="81"/>
            <rFont val="Tahoma"/>
            <family val="2"/>
          </rPr>
          <t xml:space="preserve">
Số SNN 36,401
TK 36,610</t>
        </r>
      </text>
    </comment>
    <comment ref="J13" authorId="0" shapeId="0" xr:uid="{00000000-0006-0000-0100-000003000000}">
      <text>
        <r>
          <rPr>
            <b/>
            <sz val="9"/>
            <color indexed="81"/>
            <rFont val="Tahoma"/>
            <family val="2"/>
          </rPr>
          <t>Hien:</t>
        </r>
        <r>
          <rPr>
            <sz val="9"/>
            <color indexed="81"/>
            <rFont val="Tahoma"/>
            <family val="2"/>
          </rPr>
          <t xml:space="preserve">
100,43</t>
        </r>
      </text>
    </comment>
    <comment ref="F16" authorId="0" shapeId="0" xr:uid="{00000000-0006-0000-0100-000004000000}">
      <text>
        <r>
          <rPr>
            <b/>
            <sz val="9"/>
            <color indexed="81"/>
            <rFont val="Tahoma"/>
            <family val="2"/>
          </rPr>
          <t>Hien:</t>
        </r>
        <r>
          <rPr>
            <sz val="9"/>
            <color indexed="81"/>
            <rFont val="Tahoma"/>
            <family val="2"/>
          </rPr>
          <t xml:space="preserve">
26,04</t>
        </r>
      </text>
    </comment>
    <comment ref="G16" authorId="0" shapeId="0" xr:uid="{00000000-0006-0000-0100-000005000000}">
      <text>
        <r>
          <rPr>
            <b/>
            <sz val="9"/>
            <color indexed="81"/>
            <rFont val="Tahoma"/>
            <family val="2"/>
          </rPr>
          <t>Hien:</t>
        </r>
        <r>
          <rPr>
            <sz val="9"/>
            <color indexed="81"/>
            <rFont val="Tahoma"/>
            <family val="2"/>
          </rPr>
          <t xml:space="preserve">
SNN 27,33
TK 27,97</t>
        </r>
      </text>
    </comment>
    <comment ref="F17" authorId="0" shapeId="0" xr:uid="{00000000-0006-0000-0100-000006000000}">
      <text>
        <r>
          <rPr>
            <b/>
            <sz val="9"/>
            <color indexed="81"/>
            <rFont val="Tahoma"/>
            <family val="2"/>
          </rPr>
          <t>Hien:</t>
        </r>
        <r>
          <rPr>
            <sz val="9"/>
            <color indexed="81"/>
            <rFont val="Tahoma"/>
            <family val="2"/>
          </rPr>
          <t xml:space="preserve">
0,071548</t>
        </r>
      </text>
    </comment>
    <comment ref="G17" authorId="0" shapeId="0" xr:uid="{00000000-0006-0000-0100-000007000000}">
      <text>
        <r>
          <rPr>
            <b/>
            <sz val="9"/>
            <color indexed="81"/>
            <rFont val="Tahoma"/>
            <family val="2"/>
          </rPr>
          <t>Hien:</t>
        </r>
        <r>
          <rPr>
            <sz val="9"/>
            <color indexed="81"/>
            <rFont val="Tahoma"/>
            <family val="2"/>
          </rPr>
          <t xml:space="preserve">
SNN 0,0805565762
TK 0,081215</t>
        </r>
      </text>
    </comment>
    <comment ref="D19" authorId="0" shapeId="0" xr:uid="{00000000-0006-0000-0100-000008000000}">
      <text>
        <r>
          <rPr>
            <b/>
            <sz val="9"/>
            <color indexed="81"/>
            <rFont val="Tahoma"/>
            <family val="2"/>
          </rPr>
          <t>Hien:</t>
        </r>
        <r>
          <rPr>
            <sz val="9"/>
            <color indexed="81"/>
            <rFont val="Tahoma"/>
            <family val="2"/>
          </rPr>
          <t xml:space="preserve">
SNN 3313</t>
        </r>
      </text>
    </comment>
    <comment ref="G19" authorId="0" shapeId="0" xr:uid="{00000000-0006-0000-0100-000009000000}">
      <text>
        <r>
          <rPr>
            <b/>
            <sz val="9"/>
            <color indexed="81"/>
            <rFont val="Tahoma"/>
            <family val="2"/>
          </rPr>
          <t>Hien:</t>
        </r>
        <r>
          <rPr>
            <sz val="9"/>
            <color indexed="81"/>
            <rFont val="Tahoma"/>
            <family val="2"/>
          </rPr>
          <t xml:space="preserve">
5924,8254</t>
        </r>
      </text>
    </comment>
    <comment ref="H19" authorId="0" shapeId="0" xr:uid="{00000000-0006-0000-0100-00000A000000}">
      <text>
        <r>
          <rPr>
            <b/>
            <sz val="9"/>
            <color indexed="81"/>
            <rFont val="Tahoma"/>
            <family val="2"/>
          </rPr>
          <t>Hien:</t>
        </r>
        <r>
          <rPr>
            <sz val="9"/>
            <color indexed="81"/>
            <rFont val="Tahoma"/>
            <family val="2"/>
          </rPr>
          <t xml:space="preserve">
178,835659523091</t>
        </r>
      </text>
    </comment>
    <comment ref="D20" authorId="0" shapeId="0" xr:uid="{00000000-0006-0000-0100-00000B000000}">
      <text>
        <r>
          <rPr>
            <b/>
            <sz val="9"/>
            <color indexed="81"/>
            <rFont val="Tahoma"/>
            <family val="2"/>
          </rPr>
          <t>Hien:</t>
        </r>
        <r>
          <rPr>
            <sz val="9"/>
            <color indexed="81"/>
            <rFont val="Tahoma"/>
            <family val="2"/>
          </rPr>
          <t xml:space="preserve">
SNN 75,6</t>
        </r>
      </text>
    </comment>
    <comment ref="D30" authorId="0" shapeId="0" xr:uid="{00000000-0006-0000-0100-00000C000000}">
      <text>
        <r>
          <rPr>
            <b/>
            <sz val="9"/>
            <color indexed="81"/>
            <rFont val="Tahoma"/>
            <family val="2"/>
          </rPr>
          <t>Hien:</t>
        </r>
        <r>
          <rPr>
            <sz val="9"/>
            <color indexed="81"/>
            <rFont val="Tahoma"/>
            <family val="2"/>
          </rPr>
          <t xml:space="preserve">
SNN 1,558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Duy</author>
  </authors>
  <commentList>
    <comment ref="I54" authorId="0" shapeId="0" xr:uid="{00000000-0006-0000-0200-000001000000}">
      <text>
        <r>
          <rPr>
            <b/>
            <sz val="9"/>
            <color indexed="81"/>
            <rFont val="Tahoma"/>
            <family val="2"/>
            <charset val="163"/>
          </rPr>
          <t>Duy:</t>
        </r>
        <r>
          <rPr>
            <sz val="9"/>
            <color indexed="81"/>
            <rFont val="Tahoma"/>
            <family val="2"/>
            <charset val="163"/>
          </rPr>
          <t xml:space="preserve">
Dân số trong độ tuổi 3-5 tuổi giảm theo kết quả điều tra phổ cập</t>
        </r>
      </text>
    </comment>
  </commentList>
</comments>
</file>

<file path=xl/sharedStrings.xml><?xml version="1.0" encoding="utf-8"?>
<sst xmlns="http://schemas.openxmlformats.org/spreadsheetml/2006/main" count="938" uniqueCount="481">
  <si>
    <t>Tỉnh, thành phố . . . . . . . .</t>
  </si>
  <si>
    <t>Biểu số 1</t>
  </si>
  <si>
    <t>TT</t>
  </si>
  <si>
    <t>Chỉ tiêu</t>
  </si>
  <si>
    <t>Đơn vị</t>
  </si>
  <si>
    <t>Kế hoạch</t>
  </si>
  <si>
    <t>8=7/4</t>
  </si>
  <si>
    <t>10=9/7</t>
  </si>
  <si>
    <t xml:space="preserve">Tổng sản phẩm trên địa bàn tỉnh, thành phố trực thuộc Trung ương (GRDP) </t>
  </si>
  <si>
    <t>Tỷ đồng</t>
  </si>
  <si>
    <t>Trong đó:</t>
  </si>
  <si>
    <t>-</t>
  </si>
  <si>
    <t>Nông, lâm nghiệp, thuỷ sản</t>
  </si>
  <si>
    <t>Công nghiệp và xây dựng</t>
  </si>
  <si>
    <t>Dịch vụ</t>
  </si>
  <si>
    <t>Thuế sản phẩm trừ trợ cấp</t>
  </si>
  <si>
    <t xml:space="preserve">GRDP (giá hiện hành) </t>
  </si>
  <si>
    <t>GRDP bình quân đầu người</t>
  </si>
  <si>
    <t>Triệu đồng</t>
  </si>
  <si>
    <t>%</t>
  </si>
  <si>
    <t>Kim ngạch xuất khẩu hàng hóa trên địa bàn</t>
  </si>
  <si>
    <t>Triệu USD</t>
  </si>
  <si>
    <t xml:space="preserve">Trong đó: Xuất khẩu địa phương (quản lý) </t>
  </si>
  <si>
    <t>Kim ngạch nhập khẩu hàng hóa trên địa bàn</t>
  </si>
  <si>
    <t>Thu Ngân sách Nhà nước trên địa bàn (không bao gồm số bổ sung từ NSTW)</t>
  </si>
  <si>
    <t>Thu thuế xuất, nhập khẩu</t>
  </si>
  <si>
    <t>Thu nội địa</t>
  </si>
  <si>
    <t>+ Thu từ kinh tế Trung ương</t>
  </si>
  <si>
    <t>+ Thu quốc doanh địa phương</t>
  </si>
  <si>
    <t>+ Thu ngoài quốc doanh</t>
  </si>
  <si>
    <t>+ Thu từ khu vực có vốn đầu tư nước ngoài</t>
  </si>
  <si>
    <t>Ngân sách Trung ương bổ sung cho ngân sách địa phương (hoặc điều tiết về Ngân sách Trung ương)</t>
  </si>
  <si>
    <t>Chi ngân sách địa phương</t>
  </si>
  <si>
    <t>a)</t>
  </si>
  <si>
    <t>Chi đầu tư phát triển do địa phương quản lý</t>
  </si>
  <si>
    <t>Vốn cân đối ngân sách địa phương</t>
  </si>
  <si>
    <t>+ Đầu tư từ nguồn thu tiền sử dụng đất</t>
  </si>
  <si>
    <t>+ Thu từ xổ số kiến thiết</t>
  </si>
  <si>
    <t>b)</t>
  </si>
  <si>
    <t>Chi thường xuyên</t>
  </si>
  <si>
    <t>Tổng vốn đầu tư phát triển trên địa bàn</t>
  </si>
  <si>
    <t>Biểu số 2</t>
  </si>
  <si>
    <t>A</t>
  </si>
  <si>
    <t>NÔNG, LÂM NGHIỆP VÀ THUỶ SẢN</t>
  </si>
  <si>
    <t>c)</t>
  </si>
  <si>
    <t>Tạ/ha</t>
  </si>
  <si>
    <t>Triệu tấn</t>
  </si>
  <si>
    <t>Ngô:</t>
  </si>
  <si>
    <t>Thịt hơi các loại</t>
  </si>
  <si>
    <t>Nghìn tấn</t>
  </si>
  <si>
    <t>Lâm nghiệp</t>
  </si>
  <si>
    <t>Nghìn ha</t>
  </si>
  <si>
    <t>Diện tích rừng trồng mới tập trung</t>
  </si>
  <si>
    <t>Tỷ lệ che phủ rừng</t>
  </si>
  <si>
    <t>Thủy sản</t>
  </si>
  <si>
    <t>Sản lượng khai thác</t>
  </si>
  <si>
    <t>Sản lượng nuôi trồng</t>
  </si>
  <si>
    <t>Phát triển nông thôn</t>
  </si>
  <si>
    <t>Tỷ lệ dân số nông thôn được sử dụng nước hợp vệ sinh</t>
  </si>
  <si>
    <t>Số tiêu chí nông thôn mới bình quân đạt được bình quân/xã</t>
  </si>
  <si>
    <t>Tiêu chí</t>
  </si>
  <si>
    <t>xã</t>
  </si>
  <si>
    <t>B</t>
  </si>
  <si>
    <t>CÔNG NGHIỆP</t>
  </si>
  <si>
    <t>Chỉ số sản xuất công nghiệp (IIP) so với cùng kỳ theo gốc năm 2010</t>
  </si>
  <si>
    <t>Công nghiệp khai khoáng</t>
  </si>
  <si>
    <t>Công nghiệp chế biến, chế tạo</t>
  </si>
  <si>
    <t>Sản xuất và phân phối điện, khí đốt, nước</t>
  </si>
  <si>
    <t>Cung cấp nước, quản lý và xử lý rác thải, nước thải</t>
  </si>
  <si>
    <t>C</t>
  </si>
  <si>
    <t>DỊCH VỤ</t>
  </si>
  <si>
    <t>Tổng mức bán lẻ hàng hoá và doanh thu dịch vụ tiêu dùng (giá hiện hành)</t>
  </si>
  <si>
    <t>I</t>
  </si>
  <si>
    <t>Dân số trung bình</t>
  </si>
  <si>
    <t>Trong đó: Dân số nông thôn</t>
  </si>
  <si>
    <t>Dân số là dân tộc thiểu số</t>
  </si>
  <si>
    <t>Tuổi thọ trung bình</t>
  </si>
  <si>
    <t>Tuổi</t>
  </si>
  <si>
    <t>Tỷ số giới tính của trẻ em mới sinh</t>
  </si>
  <si>
    <t>II</t>
  </si>
  <si>
    <t>III</t>
  </si>
  <si>
    <t>IV</t>
  </si>
  <si>
    <t>V</t>
  </si>
  <si>
    <t>Doanh nghiệp</t>
  </si>
  <si>
    <t>Doanh nghiệp ngoài nhà nước</t>
  </si>
  <si>
    <t>Tổng số lao động trong doanh nghiệp</t>
  </si>
  <si>
    <t>Người</t>
  </si>
  <si>
    <t>Thu nhập bình quân người lao động</t>
  </si>
  <si>
    <t>Hợp tác xã</t>
  </si>
  <si>
    <t>Tổng số thành viên hợp tác xã</t>
  </si>
  <si>
    <t>Tổng số lao động trong hợp tác xã</t>
  </si>
  <si>
    <t>Trong đó: Số lao động là thành viên hợp tác xã</t>
  </si>
  <si>
    <t>Liên hiệp hợp tác xã</t>
  </si>
  <si>
    <t>Tổng số liên hiệp hợp tác xã</t>
  </si>
  <si>
    <t>Trong đó: Số liên hiệp hợp tác xã thành lập mới</t>
  </si>
  <si>
    <t>Tổng số tổ hợp tác</t>
  </si>
  <si>
    <t>Tổ hợp tác</t>
  </si>
  <si>
    <t>Trong đó: Số tổ hợp tác đăng ký chứng thực</t>
  </si>
  <si>
    <t>Tỉnh, thành phố ……….</t>
  </si>
  <si>
    <t>Số dự án</t>
  </si>
  <si>
    <t>Dự án</t>
  </si>
  <si>
    <t>Vốn đăng ký</t>
  </si>
  <si>
    <t>Biểu số 9</t>
  </si>
  <si>
    <t xml:space="preserve">TÌNH HÌNH THỰC HIỆN CÁC DỰ ÁN NHÓM A SỬ DỤNG VỐN ĐẦU TƯ PHÁT TRIỂN NGUỒN NSNN KẾ HOẠCH NĂM 2011 VÀ NHU CẦU NĂM 2012 </t>
  </si>
  <si>
    <t>Đơn vị: Tỷ đồng</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</si>
  <si>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</si>
  <si>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</si>
  <si>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</si>
  <si>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</si>
  <si>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</si>
  <si>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</si>
  <si>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</si>
  <si>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Kế hoạch năm 2012</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</si>
  <si>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</si>
  <si>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</si>
  <si>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</si>
  <si>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</si>
  <si>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</si>
  <si>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Ghi chú</t>
  </si>
  <si>
    <t xml:space="preserve">Số quyết định </t>
  </si>
  <si>
    <t xml:space="preserve">TMĐT </t>
  </si>
  <si>
    <t>Tổng số</t>
  </si>
  <si>
    <t>Trong đó: vốn đầu tư phát triển nguồn NSNN</t>
  </si>
  <si>
    <t>Trong đó: Đầu tư từ NSNN</t>
  </si>
  <si>
    <t>Trong đó: vốn ĐTPT nguồn NSNN</t>
  </si>
  <si>
    <t>Trong nước</t>
  </si>
  <si>
    <t>Ngoài nước</t>
  </si>
  <si>
    <t>TỔNG SỐ</t>
  </si>
  <si>
    <t>Ngành/Chương trình ………</t>
  </si>
  <si>
    <t>Dự án ...</t>
  </si>
  <si>
    <t>………..</t>
  </si>
  <si>
    <t>………</t>
  </si>
  <si>
    <t>Các dự án chuyển tiếp</t>
  </si>
  <si>
    <t>Nhóm A</t>
  </si>
  <si>
    <t>Nhóm ….</t>
  </si>
  <si>
    <t>……………</t>
  </si>
  <si>
    <t>Giải thích thông tin ghi các cột: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</si>
  <si>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</si>
  <si>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</si>
  <si>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</si>
  <si>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</si>
  <si>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</si>
  <si>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</si>
  <si>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</si>
  <si>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</si>
  <si>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</si>
  <si>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</si>
  <si>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</si>
  <si>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</si>
  <si>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</si>
  <si>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</si>
  <si>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</si>
  <si>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</si>
  <si>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</si>
  <si>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</si>
  <si>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</si>
  <si>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</si>
  <si>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</si>
  <si>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</si>
  <si>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</si>
  <si>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</si>
  <si>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</si>
  <si>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</si>
  <si>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</si>
  <si>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</si>
  <si>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</si>
  <si>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</si>
  <si>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(31) là tổng nhu cầu các nguồn vốn năm 2013</t>
  </si>
  <si>
    <t>Cột (32) là nhu cầu vốn NSNN năm 2013</t>
  </si>
  <si>
    <t>Cột (33) là nhu cầu phần vốn NSNN trong nước năm 2013</t>
  </si>
  <si>
    <t>Cột (34) là nhu cầu phần vốn NSNN nước ngoài năm 2013</t>
  </si>
  <si>
    <t>Cột (35) là ghi chú các nội dung khác</t>
  </si>
  <si>
    <t>Biểu số 10</t>
  </si>
  <si>
    <t>TÌNH HÌNH THỰC HIỆN VÀ GIẢI NGÂN NGUỒN VỐN TRÁI PHIẾU CHÍNH PHỦ KẾ HOẠCH NĂM 2012 VÀ DỰ KIẾN KẾ HOẠCH NĂM 2013</t>
  </si>
  <si>
    <t>Tên công trình, dự án</t>
  </si>
  <si>
    <t>Quyết định đầu tư 
điều chỉnh</t>
  </si>
  <si>
    <t>Lũy kế vốn đã bố trí đến 31/12/2011</t>
  </si>
  <si>
    <t>Khối lượng thực hiện từ KC đến 31/12/2011</t>
  </si>
  <si>
    <t>Giải ngân từ KC đến 31/01/2012</t>
  </si>
  <si>
    <t>Kế hoạch
năm 2012</t>
  </si>
  <si>
    <t>Thực hiện từ 1/1/2012
đến 30/6/2012</t>
  </si>
  <si>
    <t>Ước thực hiện cả năm 2012</t>
  </si>
  <si>
    <t>Dự kiến kế hoạch 2013</t>
  </si>
  <si>
    <t>Khối lượng thực hiện từ 1/1/2012
đến 30/6/2012</t>
  </si>
  <si>
    <t>Giải ngân từ 1/1/2012
đến 30/6/2012</t>
  </si>
  <si>
    <t>Khối lượng thực hiện năm 2012</t>
  </si>
  <si>
    <t>Giải ngân năm 2012</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</si>
  <si>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</si>
  <si>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</si>
  <si>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</si>
  <si>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</si>
  <si>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</si>
  <si>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</si>
  <si>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</si>
  <si>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</si>
  <si>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</si>
  <si>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</si>
  <si>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</si>
  <si>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</si>
  <si>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</si>
  <si>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</si>
  <si>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</si>
  <si>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</si>
  <si>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</si>
  <si>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</si>
  <si>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</si>
  <si>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</si>
  <si>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</si>
  <si>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</si>
  <si>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</si>
  <si>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</si>
  <si>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</si>
  <si>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</si>
  <si>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</si>
  <si>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</si>
  <si>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(28) là nhu cầu các nguồn vốn cho từng dự án năm 2013</t>
  </si>
  <si>
    <t>Cột (29) là nhu cầu vốn TPCP cho từng dự án năm 2013</t>
  </si>
  <si>
    <t>Cột (30) ghi chú</t>
  </si>
  <si>
    <t>Biểu số 11</t>
  </si>
  <si>
    <t>Tỉnh, Thành phố:……………</t>
  </si>
  <si>
    <t>DANH MỤC CÁC DỰ ÁN TẠM ỨNG VỐN NGUỒN HỖ TRỢ MỤC TIÊU VÀ SỐ THU HỒI TRONG KẾ HOẠCH NĂM 2012</t>
  </si>
  <si>
    <t>STT</t>
  </si>
  <si>
    <t>Danh mục</t>
  </si>
  <si>
    <t>Tổng số 
tạm ứng đến tháng 6/2012</t>
  </si>
  <si>
    <t>Số tạm ứng 
chưa hoàn trả (đến tháng 6/2012)</t>
  </si>
  <si>
    <t>Nội dung và văn bản ứng vốn liên quan</t>
  </si>
  <si>
    <t>Số đề nghị
 thu hồi trong kế hoạch năm 2013</t>
  </si>
  <si>
    <t>Số còn lại
 phải thu hồi các năm sau</t>
  </si>
  <si>
    <t>Nguồn thu hồi</t>
  </si>
  <si>
    <r>
      <rPr>
        <b/>
        <sz val="12"/>
        <rFont val="Times New Roman"/>
        <family val="1"/>
      </rPr>
      <t xml:space="preserve">Số Công văn
 </t>
    </r>
    <r>
      <rPr>
        <sz val="12"/>
        <rFont val="Times New Roman"/>
        <family val="1"/>
      </rPr>
      <t>(của Chính phủ, Bộ KH, Bộ TC)</t>
    </r>
  </si>
  <si>
    <r>
      <rPr>
        <b/>
        <sz val="12"/>
        <rFont val="Times New Roman"/>
        <family val="1"/>
      </rPr>
      <t xml:space="preserve">Nội dung 
</t>
    </r>
    <r>
      <rPr>
        <sz val="12"/>
        <rFont val="Times New Roman"/>
        <family val="1"/>
      </rPr>
      <t>(nội dung chỉ đạo của lãnh đạo Đảng, Nhà nước)</t>
    </r>
  </si>
  <si>
    <t>8=4-7</t>
  </si>
  <si>
    <t>Tỉnh …</t>
  </si>
  <si>
    <t>Dự án/ công trình …</t>
  </si>
  <si>
    <t>Biểu số 12</t>
  </si>
  <si>
    <t>NỢ XÂY DỰNG CƠ BẢN NGUỒN VỐN NSNN DO ĐỊA PHƯƠNG QUẢN LÝ</t>
  </si>
  <si>
    <t>Địa điểm 
xây dựng</t>
  </si>
  <si>
    <t>Năng lực
thiết kế</t>
  </si>
  <si>
    <t xml:space="preserve"> Tổng dự toán được duyệt</t>
  </si>
  <si>
    <t>Đã thực 
hiện đến 31/12/2011</t>
  </si>
  <si>
    <t>Đã thanh toán đến 31/12/2011</t>
  </si>
  <si>
    <t>Đã bố trí kế hoạch 2012 (để thanh toán nợ)</t>
  </si>
  <si>
    <t>Kế hoạch năm 2013</t>
  </si>
  <si>
    <t>Số nợ còn lại</t>
  </si>
  <si>
    <t>Nợ XDCB từ nguồn ngân sách theo kế hoạch nhà nước giao</t>
  </si>
  <si>
    <t>Ngành Giao thông</t>
  </si>
  <si>
    <t>Dự án hoàn thành</t>
  </si>
  <si>
    <t xml:space="preserve"> - Dự án …</t>
  </si>
  <si>
    <t>Dự án chuyển tiếp:</t>
  </si>
  <si>
    <t>- Dự án .......</t>
  </si>
  <si>
    <t>Ngành Nông nghiệp, thủy lợi</t>
  </si>
  <si>
    <t>Ngành ….</t>
  </si>
  <si>
    <t xml:space="preserve"> (Ghi tương tự như trên)</t>
  </si>
  <si>
    <t>Nợ XDCB từ nguồn vay kho bạc nhà nước và các khoản nợ XDCB từ nguồn ngân sách khác</t>
  </si>
  <si>
    <t>Tổng doanh thu của hợp tác xã</t>
  </si>
  <si>
    <t>Thu nhập bình quân người lao động hợp tác xã</t>
  </si>
  <si>
    <t>- Sản lượng cà phê nhân</t>
  </si>
  <si>
    <t>Điện sản xuất</t>
  </si>
  <si>
    <t>Than đá</t>
  </si>
  <si>
    <t>Đá xây dựng khác</t>
  </si>
  <si>
    <t>Trang in offset</t>
  </si>
  <si>
    <t>Thức ăn gia súc, gia cầm</t>
  </si>
  <si>
    <t>Thu gom rác thải</t>
  </si>
  <si>
    <t>Triệu Kwh</t>
  </si>
  <si>
    <t>1000 tấn</t>
  </si>
  <si>
    <t>Triệu viên</t>
  </si>
  <si>
    <t>Triệu m3</t>
  </si>
  <si>
    <t>Triệu trang</t>
  </si>
  <si>
    <t>Tấn</t>
  </si>
  <si>
    <t>Tỉnh Điện Biên</t>
  </si>
  <si>
    <t>Thực hiện 6 tháng</t>
  </si>
  <si>
    <r>
      <t xml:space="preserve">Cơ cấu Tổng giá trị gia tăng theo ngành kinh tế </t>
    </r>
    <r>
      <rPr>
        <b/>
        <i/>
        <sz val="12"/>
        <rFont val="Times New Roman"/>
        <family val="1"/>
      </rPr>
      <t>(giá hiện hành)</t>
    </r>
  </si>
  <si>
    <t>Hỗ trợ đầu tư theo các chương trình mục tiêu, chương trình mục tiêu quốc gia từ Ngân sách Trung ương; ODA; TPCP</t>
  </si>
  <si>
    <t>Tốc độ tăng trưởng</t>
  </si>
  <si>
    <t>- Sản lượng chè búp</t>
  </si>
  <si>
    <t>- Sản lượng mủ cao su (quy khô)</t>
  </si>
  <si>
    <t>- Đàn trâu</t>
  </si>
  <si>
    <t>Con</t>
  </si>
  <si>
    <t>- Đàn bò</t>
  </si>
  <si>
    <t>- Đàn lợn</t>
  </si>
  <si>
    <t>- Đàn gia cầm</t>
  </si>
  <si>
    <t>1000 m3</t>
  </si>
  <si>
    <t xml:space="preserve">Gạch xây </t>
  </si>
  <si>
    <t xml:space="preserve"> Nước máy sản xuất</t>
  </si>
  <si>
    <t xml:space="preserve"> Xi măng </t>
  </si>
  <si>
    <t>Tr. Đồng</t>
  </si>
  <si>
    <t>7=6/4</t>
  </si>
  <si>
    <t>8=6/5</t>
  </si>
  <si>
    <t>Vụ</t>
  </si>
  <si>
    <t xml:space="preserve"> -</t>
  </si>
  <si>
    <t>CÁC CHỈ TIÊU KINH TẾ TỔNG HỢP NĂM 2020</t>
  </si>
  <si>
    <t>Ước Thực hiện cả năm</t>
  </si>
  <si>
    <t>Năng suất, sản lượng một số cây trồng chủ yếu trên địa bàn</t>
  </si>
  <si>
    <t>Sản xuất cây lương thực có hạt</t>
  </si>
  <si>
    <t>Sản xuất lúa</t>
  </si>
  <si>
    <t>+ Năng suất</t>
  </si>
  <si>
    <t>+ Sản lượng</t>
  </si>
  <si>
    <t>...</t>
  </si>
  <si>
    <t>Sản xuất một số cây công nghiệp/cây lâu năm</t>
  </si>
  <si>
    <t>Sản phẩm chăn nuôi chủ yếu</t>
  </si>
  <si>
    <t xml:space="preserve"> Trong đó: Thịt lợn</t>
  </si>
  <si>
    <t>Một số sản phẩm chủ yếu</t>
  </si>
  <si>
    <t>HOẠT ĐỘNG XÂY DỰNG</t>
  </si>
  <si>
    <t>Du lịch</t>
  </si>
  <si>
    <t>PHÁT TRIỂN DOANH NGHIỆP, HỢP TÁC XÃ</t>
  </si>
  <si>
    <t>Doanh nghiệp nhà nước</t>
  </si>
  <si>
    <t>Tổng số doanh nghiệp nhà nước trên địa bàn</t>
  </si>
  <si>
    <t>+ Số doanh nghiệp giữ nguyên 100% vốn nhà nước</t>
  </si>
  <si>
    <t>+ Số doanh nghiệp thực hiện cổ phần hóa</t>
  </si>
  <si>
    <t>+ Số doanh nghiệp sắp xếp theo hình thức khác (bán, hợp nhất, sáp nhập,…)</t>
  </si>
  <si>
    <t>Số doanh nghiệp đang hoạt động trên địa bàn (lũy kế đến kỳ báo cáo)</t>
  </si>
  <si>
    <t>Số doanh nghiệp tư nhân trong nước đăng ký thành lập mới trên địa bàn</t>
  </si>
  <si>
    <t>Tổng số vốn đăng ký của doanh nghiệp tư nhân trong nước đăng ký thành lập mới trên địa bàn</t>
  </si>
  <si>
    <t>Số doanh nghiệp giải thể, ngừng hoạt động trên địa bàn</t>
  </si>
  <si>
    <t>Tổng số hợp tác xã trên địa bàn (lũy kế đến kỳ báo cáo)</t>
  </si>
  <si>
    <t>+ Số hợp tác xã thành lập mới</t>
  </si>
  <si>
    <t>+ Số hợp tác xã giải thể</t>
  </si>
  <si>
    <t>Liên hiệp HTX</t>
  </si>
  <si>
    <t>Chỉ số giá tiêu dùng (CPI) trên địa bàn</t>
  </si>
  <si>
    <t>So với tháng 12 năm trước năm báo cáo</t>
  </si>
  <si>
    <t>So với cùng kỳ năm trước năm báo cáo</t>
  </si>
  <si>
    <t>CPI bình quân so với bình quân cùng kỳ năm trước năm báo cáo</t>
  </si>
  <si>
    <t>Nguồn ngân sách khác</t>
  </si>
  <si>
    <t>Vốn đầu tư phát triển trên địa bàn</t>
  </si>
  <si>
    <t>Khu vực Nhà nước</t>
  </si>
  <si>
    <t>Khu vực ngoài Nhà nước</t>
  </si>
  <si>
    <t>Khu vực có vốn đầu tư trực tiếp nước ngoài</t>
  </si>
  <si>
    <t>Vốn đầu tư nguồn ngân sách nhà nước (bao gồm vốn trái phiếu Chính phủ) trên địa bàn</t>
  </si>
  <si>
    <t>Thực hiện kế hoạch đầu tư vốn ngân sách nhà nước</t>
  </si>
  <si>
    <t>Giải ngân kế hoạch đầu tư vốn ngân sách nhà nước</t>
  </si>
  <si>
    <t>Vốn đầu tư từ nước ngoài trên địa bàn</t>
  </si>
  <si>
    <t>Vốn thực hiện</t>
  </si>
  <si>
    <t>+ Đầu tư trực tiếp nước ngoài</t>
  </si>
  <si>
    <t>+ Đầu tư qua góp vốn, mua cổ phần</t>
  </si>
  <si>
    <t>+ Đăng ký cấp mới</t>
  </si>
  <si>
    <t>+ Đăng ký tăng thêm</t>
  </si>
  <si>
    <t>+ Góp vốn, mua cổ phần</t>
  </si>
  <si>
    <t>+ Cấp mới</t>
  </si>
  <si>
    <t>+ Tăng vốn</t>
  </si>
  <si>
    <t>Lượt dự án</t>
  </si>
  <si>
    <t>CÁC CHỈ TIÊU VỀ TÌNH HÌNH SẢN XUẤT, KINH DOANH</t>
  </si>
  <si>
    <t>Dân số</t>
  </si>
  <si>
    <t xml:space="preserve"> Số bé trai/ 100 bé gái </t>
  </si>
  <si>
    <t>Lao động và việc làm</t>
  </si>
  <si>
    <t>Giáo dục đào tạo</t>
  </si>
  <si>
    <t>Khoa học và Công nghệ</t>
  </si>
  <si>
    <t>Văn hóa, thể dục, thể thao</t>
  </si>
  <si>
    <t>Phòng, chống thiên tai, bảo vệ môi trường, an toàn giao thông và phòng, chống cháy, nổ</t>
  </si>
  <si>
    <t>Phòng, chống thiên tai</t>
  </si>
  <si>
    <t>Số người chết vì hậu quả thiên tai</t>
  </si>
  <si>
    <t>Số người bị thương do thiên tai</t>
  </si>
  <si>
    <t>Tổng giá trị thiệt hại do thiên tai</t>
  </si>
  <si>
    <t>Bảo vệ môi trường</t>
  </si>
  <si>
    <t>Số vụ vi phạm pháp luật về bảo vệ môi trường được phát hiện</t>
  </si>
  <si>
    <t>Số vụ vi phạm pháp luật về bảo vệ môi trường được xử lý</t>
  </si>
  <si>
    <t>Số tiền xử phạt vi phạm pháp luật về bảo vệ môi trường</t>
  </si>
  <si>
    <t>An toàn giao thông</t>
  </si>
  <si>
    <t>Số vụ tai nạn giao thông</t>
  </si>
  <si>
    <t>Số người chết do tai nạn giao thông</t>
  </si>
  <si>
    <t>Số người bị thương do tai nạn giao thông</t>
  </si>
  <si>
    <t>Thông tin và truyền thông</t>
  </si>
  <si>
    <t>Số sự cố tấn công mạng được phát hiện</t>
  </si>
  <si>
    <t>Số sự cố tấn công mạng được xử lý</t>
  </si>
  <si>
    <t>Biểu mẫu số 3</t>
  </si>
  <si>
    <t>CÁC CHỈ TIÊU VĂN HÓA, XÃ HỘI, MÔI TRƯỜNG</t>
  </si>
  <si>
    <t>Y tế, bảo vệ, chăm sóc sức khỏe nhân dân</t>
  </si>
  <si>
    <t>Giảm nghèo, an sinh xã hội, bảo trợ xã hội</t>
  </si>
  <si>
    <t xml:space="preserve"> +)</t>
  </si>
  <si>
    <t>Tổng số lao động đang làm việc trong các ngành KTQD</t>
  </si>
  <si>
    <t>Số LĐ được tạo việc làm mới trong năm</t>
  </si>
  <si>
    <t>Trong đó: Số LĐ đi làm việc ở nước ngoài theo hợp đồng</t>
  </si>
  <si>
    <t>Tỷ lệ thất nghiệp ở khu vực thành thị</t>
  </si>
  <si>
    <t>Tỷ lệ lao động được đào tạo so với tổng số lao động</t>
  </si>
  <si>
    <t>Trong đó: Tỷ lệ lao động qua đào tạo từ 3 tháng trở lên có chứng chỉ công nhận kết quả đào tạo</t>
  </si>
  <si>
    <t>3.1</t>
  </si>
  <si>
    <t xml:space="preserve"> Giảm nghèo</t>
  </si>
  <si>
    <t xml:space="preserve">Tổng số hộ của toàn tỉnh/thành phố </t>
  </si>
  <si>
    <t>Hộ</t>
  </si>
  <si>
    <t>Số hộ nghèo</t>
  </si>
  <si>
    <t>Tỷ lệ hộ nghèo</t>
  </si>
  <si>
    <t>Số hộ thiếu đói trong năm</t>
  </si>
  <si>
    <t>Lượt hộ</t>
  </si>
  <si>
    <r>
      <t xml:space="preserve">Mức giảm tỷ lệ hộ nghèo </t>
    </r>
    <r>
      <rPr>
        <sz val="10"/>
        <rFont val="Times New Roman"/>
        <family val="1"/>
        <charset val="163"/>
      </rPr>
      <t>theo chuẩn nghèo tiếp cận đa chiều</t>
    </r>
  </si>
  <si>
    <t>Trong đó: Giảm tỷ lệ hộ nghèo tại các huyện nghèo</t>
  </si>
  <si>
    <t>Số hộ cận nghèo</t>
  </si>
  <si>
    <t>Tỷ lệ hộ cận nghèo</t>
  </si>
  <si>
    <t>Số hộ thoát nghèo</t>
  </si>
  <si>
    <t>Số hộ tái, phát sinh nghèo</t>
  </si>
  <si>
    <t>3.2</t>
  </si>
  <si>
    <t xml:space="preserve"> An sinh, bảo trợ xã hội</t>
  </si>
  <si>
    <t>Tỷ lệ tham gia BHXH bắt buộc</t>
  </si>
  <si>
    <t>Tỷ lệ tham gia BHXH thất nghiệp</t>
  </si>
  <si>
    <t>Tỷ lệ tham gia BHXH tự nguyện</t>
  </si>
  <si>
    <t>3.3</t>
  </si>
  <si>
    <t xml:space="preserve"> Chăm sóc trẻ em</t>
  </si>
  <si>
    <t>Số xã, phường, thị trấn đạt tiêu chuẩn phù hợp với trẻ em</t>
  </si>
  <si>
    <t>xã, phường</t>
  </si>
  <si>
    <t>Tỷ lệ xã, phường, thị trấn đạt tiêu chuẩn xã, phường phù hợp với trẻ em</t>
  </si>
  <si>
    <t>Tỷ lệ dân số tham gia bảo hiểm y tế</t>
  </si>
  <si>
    <t>Số giường bệnh/1 vạn dân (không tính giường trạm y tế xã)</t>
  </si>
  <si>
    <t>Giường</t>
  </si>
  <si>
    <t>Số bác sỹ/1 vạn dân</t>
  </si>
  <si>
    <t>Bác sỹ</t>
  </si>
  <si>
    <t>Tỷ lệ trạm y tế xã, phường, thị trấn có bác sỹ làm việc (bác sĩ hoạt động)</t>
  </si>
  <si>
    <t>Tỷ lệ xã đạt tiêu chí quốc gia về y tế</t>
  </si>
  <si>
    <t>Tỷ suất tử vong trẻ em dưới 1 tuổi</t>
  </si>
  <si>
    <t>‰</t>
  </si>
  <si>
    <t>Tỷ lệ tử vong của trẻ em dưới 5 tuổi</t>
  </si>
  <si>
    <t xml:space="preserve">Tỷ lệ trẻ em dưới 5 tuổi suy dinh dưỡng (cân nặng theo tuổi) </t>
  </si>
  <si>
    <t>5.1</t>
  </si>
  <si>
    <t>Tổng số học sinh có mặt đầu năm học</t>
  </si>
  <si>
    <t>Học sinh</t>
  </si>
  <si>
    <t xml:space="preserve">  Trong đó:</t>
  </si>
  <si>
    <t>Số trẻ mầm non</t>
  </si>
  <si>
    <t>Cháu</t>
  </si>
  <si>
    <t>Số học sinh phổ thông</t>
  </si>
  <si>
    <t xml:space="preserve">  + Học sinh Tiểu học</t>
  </si>
  <si>
    <t xml:space="preserve">  + Học sinh Trung học cơ sở </t>
  </si>
  <si>
    <t xml:space="preserve">  + Học sinh Trung học phổ thông</t>
  </si>
  <si>
    <t>Số học sinh bán trú</t>
  </si>
  <si>
    <t>5.2</t>
  </si>
  <si>
    <t>Các tỷ lệ huy động</t>
  </si>
  <si>
    <t>Tỷ lệ huy động trẻ ra lớp/dân số độ tuổi</t>
  </si>
  <si>
    <t xml:space="preserve">- </t>
  </si>
  <si>
    <t>Tỷ lệ học sinh 6-10 tuổi học</t>
  </si>
  <si>
    <t>Tỷ lệ học sinh 11-14 tuổi học THCS</t>
  </si>
  <si>
    <t>Tỷ lệ h/sinh 15-18 tuổi học THPT và tương đương</t>
  </si>
  <si>
    <t>5.3</t>
  </si>
  <si>
    <t>Phổ cập giáo dục - Xóa mù chữ</t>
  </si>
  <si>
    <t>Số xã đạt chuẩn PC GDTH mức độ 2</t>
  </si>
  <si>
    <t>Xã</t>
  </si>
  <si>
    <t>Số xã đạt chuẩn PC GDTH mức độ 3</t>
  </si>
  <si>
    <t>Số xã đạt chuẩn PCGD THCS mức độ 2</t>
  </si>
  <si>
    <t>Số xã đạt chuẩn PCGD THCS mức độ 3</t>
  </si>
  <si>
    <t>Số xã đạt chuẩn Xóa mù chữ mức độ 2</t>
  </si>
  <si>
    <t>Tổng số nhiệm vụ KH&amp;CN</t>
  </si>
  <si>
    <t xml:space="preserve"> Số nhiệm vụ</t>
  </si>
  <si>
    <t xml:space="preserve"> +</t>
  </si>
  <si>
    <t>Nhiệm vụ KH&amp;CN tiếp chi</t>
  </si>
  <si>
    <t>Nhiệm vụ KH&amp;CN mới</t>
  </si>
  <si>
    <t>Nhiệm vụ KH&amp;CN được nghiệm thu</t>
  </si>
  <si>
    <t xml:space="preserve"> Số huyện/ thị/ thành phố có Nhà văn hóa, thể thao </t>
  </si>
  <si>
    <t>Huyện, thị, TP</t>
  </si>
  <si>
    <t xml:space="preserve"> Số huyện/ thị/ thành phố có thư viện</t>
  </si>
  <si>
    <t xml:space="preserve"> Số xã, phường, thị trấn có nhà văn hoá, thể thao</t>
  </si>
  <si>
    <t>Xã, phường</t>
  </si>
  <si>
    <t xml:space="preserve"> Số thôn, bản, tổ dân phố có nhà văn hóa và điểm sinh hoạt cộng đồng </t>
  </si>
  <si>
    <t>Thôn, bản</t>
  </si>
  <si>
    <t xml:space="preserve"> Tỷ lệ GĐ đạt chuẩn VH chiếm trong tổng số gia đình toàn tỉnh</t>
  </si>
  <si>
    <t>Tỷ lệ  thôn, bản,  đạt VH chiếm trong tổng số thôn, bản  toàn tỉnh</t>
  </si>
  <si>
    <t xml:space="preserve"> Tỷ lệ cơ quan, đơn vị DN, trường học đạt VH chiếm trong tổng số cơ quan, đơn vị, trường học  toàn tỉnh</t>
  </si>
  <si>
    <t>Tỷ lệ xã đạt chuẩn văn hóa nông thôn mới</t>
  </si>
  <si>
    <t>Tỷ lệ phường, thị trấn đạt chuẩn văn minh đô thị</t>
  </si>
  <si>
    <t>Tỷ lệ người tham gia luyện tập thường xuyên  ít nhất 01 môn thể thao trong tổng dân số toàn tỉnh</t>
  </si>
  <si>
    <t>Tỷ lệ gia đình thể thao trong tổng số hộ gia đình toàn tỉnh</t>
  </si>
  <si>
    <t>Số lượt khách du lịch đến Điện Biên</t>
  </si>
  <si>
    <t>1000 Lượt người</t>
  </si>
  <si>
    <t>Trong đó:  Số lượt khách khách Quốc tế:</t>
  </si>
  <si>
    <t>nt</t>
  </si>
  <si>
    <t xml:space="preserve"> Thu nhập XH từ hoạt động du lịch  </t>
  </si>
  <si>
    <t>tỷ đồng</t>
  </si>
  <si>
    <t>Số ngày lưu trú bình quân của  khách</t>
  </si>
  <si>
    <t>Ngày</t>
  </si>
  <si>
    <t>Số xã đạt và cơ bản đạt chuẩn nông thôn mới (lũy kế)</t>
  </si>
  <si>
    <t>Tỷ lệ số xã đạt chuẩn nông thôn mới so với mục tiêu NQ đến 2020</t>
  </si>
  <si>
    <t>Tổng số công trình khởi công trên địa bàn</t>
  </si>
  <si>
    <t>công trình</t>
  </si>
  <si>
    <t>Tổng số GPXD được cấp</t>
  </si>
  <si>
    <t>giấy phép</t>
  </si>
  <si>
    <t>Số lượng nhà ở công vụ hiện có</t>
  </si>
  <si>
    <t>Tổng doanh nghiệp hoạt động xây dựng</t>
  </si>
  <si>
    <t xml:space="preserve">Tổng vốn đầu tư thực hiện </t>
  </si>
  <si>
    <t>(Kèm theo báo cáo số          /BC-UBND ngày      /7/2021 của UBND tỉnh Điện Biên)</t>
  </si>
  <si>
    <t>Thực hiện  2020</t>
  </si>
  <si>
    <t>Năm 2021</t>
  </si>
  <si>
    <t>Ước thực hiện cả năm so với thực hiện 2020 (%)</t>
  </si>
  <si>
    <t>Kế hoạch 2022</t>
  </si>
  <si>
    <t>Kế hoạch 2022 so với ước thực hiện 2021 (%)</t>
  </si>
  <si>
    <t>Kế hoạch 2022 so với ước thực hiện 2021(%)</t>
  </si>
  <si>
    <t>Kế hoạch
 2022</t>
  </si>
  <si>
    <t xml:space="preserve">Ước thực hiện cả năm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</si>
</sst>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0_);_(* \(#,##0\);_(* &quot;-&quot;_);_(@_)"/>
    <numFmt numFmtId="43" formatCode="_(* #,##0.00_);_(* \(#,##0.00\);_(* &quot;-&quot;??_);_(@_)"/>
    <numFmt numFmtId="164" formatCode="_-* #,##0_-;\-* #,##0_-;_-* &quot;-&quot;_-;_-@_-"/>
    <numFmt numFmtId="165" formatCode="_-* #,##0.00_-;\-* #,##0.00_-;_-* &quot;-&quot;??_-;_-@_-"/>
    <numFmt numFmtId="166" formatCode="_-* #,##0.00\ _₫_-;\-* #,##0.00\ _₫_-;_-* &quot;-&quot;??\ _₫_-;_-@_-"/>
    <numFmt numFmtId="167" formatCode="\$#,##0\ ;\(\$#,##0\)"/>
    <numFmt numFmtId="168" formatCode="_-&quot;€&quot;* #,##0.00_-;\-&quot;€&quot;* #,##0.00_-;_-&quot;€&quot;* &quot;-&quot;??_-;_-@_-"/>
    <numFmt numFmtId="169" formatCode="&quot;\&quot;#,##0;[Red]&quot;\&quot;\-#,##0"/>
    <numFmt numFmtId="170" formatCode="&quot;\&quot;#,##0.00;[Red]&quot;\&quot;&quot;\&quot;&quot;\&quot;&quot;\&quot;&quot;\&quot;&quot;\&quot;\-#,##0.00"/>
    <numFmt numFmtId="171" formatCode="#,##0.0"/>
    <numFmt numFmtId="172" formatCode="&quot;\&quot;#,##0;[Red]&quot;\&quot;&quot;\&quot;\-#,##0"/>
    <numFmt numFmtId="173" formatCode="#,##0\ &quot;€&quot;;[Red]\-#,##0\ &quot;€&quot;"/>
    <numFmt numFmtId="174" formatCode="#,##0\ &quot;þ&quot;;[Red]\-#,##0\ &quot;þ&quot;"/>
    <numFmt numFmtId="175" formatCode="_(* #,##0_);_(* \(#,##0\);_(* &quot;-&quot;??_);_(@_)"/>
    <numFmt numFmtId="176" formatCode="_-&quot;€&quot;* #,##0_-;\-&quot;€&quot;* #,##0_-;_-&quot;€&quot;* &quot;-&quot;_-;_-@_-"/>
    <numFmt numFmtId="177" formatCode="&quot;VND&quot;#,##0_);[Red]\(&quot;VND&quot;#,##0\)"/>
    <numFmt numFmtId="178" formatCode="_-* #,##0.00\ _V_N_D_-;\-* #,##0.00\ _V_N_D_-;_-* &quot;-&quot;??\ _V_N_D_-;_-@_-"/>
    <numFmt numFmtId="179" formatCode="&quot;\&quot;#,##0.00;[Red]&quot;\&quot;\-#,##0.00"/>
    <numFmt numFmtId="180" formatCode="#,##0.000"/>
    <numFmt numFmtId="181" formatCode="0.0%"/>
    <numFmt numFmtId="182" formatCode="_-* #,##0.0\ _₫_-;\-* #,##0.0\ _₫_-;_-* &quot;-&quot;?\ _₫_-;_-@_-"/>
    <numFmt numFmtId="183" formatCode="_-* #,##0.00\ _€_-;\-* #,##0.00\ _€_-;_-* &quot;-&quot;??\ _€_-;_-@_-"/>
    <numFmt numFmtId="184" formatCode="_(* #,##0.0_);_(* \(#,##0.0\);_(* &quot;-&quot;??_);_(@_)"/>
    <numFmt numFmtId="185" formatCode="_-* #,##0\ _₫_-;\-* #,##0\ _₫_-;_-* &quot;-&quot;??\ _₫_-;_-@_-"/>
    <numFmt numFmtId="186" formatCode="_-* #,##0.0\ _₫_-;\-* #,##0.0\ _₫_-;_-* &quot;-&quot;??\ _₫_-;_-@_-"/>
    <numFmt numFmtId="187" formatCode="_-* #,##0\ _₫_-;\-* #,##0\ _₫_-;_-* &quot;-&quot;\ _₫_-;_-@_-"/>
    <numFmt numFmtId="188" formatCode="_(* #,##0.000000_);_(* \(#,##0.000000\);_(* &quot;-&quot;_);_(@_)"/>
    <numFmt numFmtId="189" formatCode="_(* #,##0.00_);_(* \(#,##0.00\);_(* &quot;-&quot;_);_(@_)"/>
    <numFmt numFmtId="190" formatCode="0.0"/>
    <numFmt numFmtId="191" formatCode="#,##0_ ;\-#,##0\ "/>
    <numFmt numFmtId="192" formatCode="#,##0.0_ ;\-#,##0.0\ "/>
    <numFmt numFmtId="193" formatCode="#,##0.00_ ;\-#,##0.00\ "/>
    <numFmt numFmtId="194" formatCode="0.000"/>
    <numFmt numFmtId="195" formatCode="_-* #,##0.000\ _₫_-;\-* #,##0.000\ _₫_-;_-* &quot;-&quot;??\ _₫_-;_-@_-"/>
    <numFmt numFmtId="196" formatCode="0.000000"/>
  </numFmts>
  <fonts count="78">
    <font>
      <sz val="12"/>
      <name val="Times New Roman"/>
      <charset val="134"/>
    </font>
    <font>
      <b/>
      <sz val="14"/>
      <name val="Times New Roman"/>
      <family val="1"/>
    </font>
    <font>
      <b/>
      <sz val="13"/>
      <name val="Times New Roman"/>
      <family val="1"/>
    </font>
    <font>
      <i/>
      <sz val="12"/>
      <name val="Times New Roman"/>
      <family val="1"/>
    </font>
    <font>
      <b/>
      <sz val="12"/>
      <name val="Times New Roman"/>
      <family val="1"/>
    </font>
    <font>
      <sz val="14"/>
      <name val="Times New Roman"/>
      <family val="1"/>
    </font>
    <font>
      <b/>
      <i/>
      <sz val="14"/>
      <name val="Times New Roman"/>
      <family val="1"/>
    </font>
    <font>
      <sz val="14"/>
      <name val="Times New Roman"/>
      <family val="1"/>
    </font>
    <font>
      <b/>
      <i/>
      <sz val="12"/>
      <name val="Times New Roman"/>
      <family val="1"/>
    </font>
    <font>
      <sz val="12"/>
      <color indexed="9"/>
      <name val="Times New Roman"/>
      <family val="1"/>
    </font>
    <font>
      <sz val="8"/>
      <name val="Times New Roman"/>
      <family val="1"/>
    </font>
    <font>
      <b/>
      <sz val="10"/>
      <name val="Times New Roman"/>
      <family val="1"/>
    </font>
    <font>
      <sz val="10"/>
      <name val="Times New Roman"/>
      <family val="1"/>
    </font>
    <font>
      <sz val="16"/>
      <name val="Times New Roman"/>
      <family val="1"/>
    </font>
    <font>
      <b/>
      <i/>
      <sz val="16"/>
      <name val="Times New Roman"/>
      <family val="1"/>
    </font>
    <font>
      <i/>
      <sz val="14"/>
      <name val="Times New Roman"/>
      <family val="1"/>
    </font>
    <font>
      <sz val="14"/>
      <color indexed="9"/>
      <name val="Times New Roman"/>
      <family val="1"/>
    </font>
    <font>
      <sz val="18"/>
      <name val="Times New Roman"/>
      <family val="1"/>
    </font>
    <font>
      <b/>
      <sz val="16"/>
      <name val="Times New Roman"/>
      <family val="1"/>
    </font>
    <font>
      <b/>
      <sz val="22"/>
      <name val="Times New Roman"/>
      <family val="1"/>
    </font>
    <font>
      <sz val="14"/>
      <color indexed="8"/>
      <name val="Calibri"/>
      <family val="2"/>
    </font>
    <font>
      <b/>
      <sz val="18"/>
      <name val="Times New Roman"/>
      <family val="1"/>
    </font>
    <font>
      <sz val="10"/>
      <name val="Arial"/>
      <family val="2"/>
    </font>
    <font>
      <sz val="12"/>
      <name val="Times New Roman"/>
      <family val="1"/>
    </font>
    <font>
      <sz val="12"/>
      <name val=".VnTime"/>
      <family val="2"/>
    </font>
    <font>
      <sz val="9"/>
      <name val="Arial"/>
      <family val="2"/>
    </font>
    <font>
      <sz val="14"/>
      <name val="뼻뮝"/>
      <charset val="129"/>
    </font>
    <font>
      <sz val="12"/>
      <name val="¹UAAA¼"/>
      <charset val="128"/>
    </font>
    <font>
      <sz val="12"/>
      <name val="Courier"/>
      <family val="3"/>
    </font>
    <font>
      <b/>
      <sz val="12"/>
      <name val="Arial"/>
      <family val="2"/>
    </font>
    <font>
      <sz val="12"/>
      <name val="뼻뮝"/>
      <charset val="129"/>
    </font>
    <font>
      <sz val="10"/>
      <name val="VNtimes new roman"/>
      <family val="2"/>
    </font>
    <font>
      <sz val="12"/>
      <name val="바탕체"/>
      <charset val="129"/>
    </font>
    <font>
      <sz val="10"/>
      <name val=" "/>
      <charset val="134"/>
    </font>
    <font>
      <b/>
      <sz val="11"/>
      <name val=".VnTimeH"/>
      <family val="2"/>
    </font>
    <font>
      <i/>
      <sz val="10"/>
      <name val=".VnTime"/>
      <family val="2"/>
    </font>
    <font>
      <sz val="14"/>
      <name val=".VnTimeH"/>
      <family val="2"/>
    </font>
    <font>
      <b/>
      <sz val="10"/>
      <name val=".VnTimeH"/>
      <family val="2"/>
    </font>
    <font>
      <sz val="10"/>
      <name val="굴림체"/>
      <charset val="129"/>
    </font>
    <font>
      <sz val="14"/>
      <name val=".VnArial"/>
      <family val="2"/>
    </font>
    <font>
      <b/>
      <sz val="10"/>
      <name val=".VnTime"/>
      <family val="2"/>
    </font>
    <font>
      <b/>
      <sz val="10"/>
      <name val=".VnArial"/>
      <family val="2"/>
    </font>
    <font>
      <sz val="12"/>
      <name val="Arial"/>
      <family val="2"/>
    </font>
    <font>
      <sz val="12"/>
      <name val="바탕체"/>
      <charset val="134"/>
    </font>
    <font>
      <sz val="12"/>
      <name val="Times New Roman"/>
      <family val="1"/>
    </font>
    <font>
      <sz val="12"/>
      <name val="Times New Roman"/>
      <family val="1"/>
    </font>
    <font>
      <sz val="12"/>
      <name val="Times New Roman"/>
      <family val="1"/>
      <charset val="163"/>
    </font>
    <font>
      <sz val="13"/>
      <name val="Times New Roman"/>
      <family val="1"/>
    </font>
    <font>
      <sz val="11"/>
      <name val="Times New Roman"/>
      <family val="1"/>
    </font>
    <font>
      <sz val="12"/>
      <name val="Times New Roman"/>
      <family val="1"/>
    </font>
    <font>
      <i/>
      <sz val="10"/>
      <name val="Times New Roman"/>
      <family val="1"/>
    </font>
    <font>
      <sz val="8"/>
      <name val="Times New Roman"/>
      <family val="1"/>
    </font>
    <font>
      <sz val="12"/>
      <color indexed="8"/>
      <name val="Times New Roman"/>
      <family val="2"/>
      <charset val="163"/>
    </font>
    <font>
      <sz val="12"/>
      <name val="Times New Roman"/>
      <family val="1"/>
      <charset val="163"/>
    </font>
    <font>
      <sz val="11"/>
      <color indexed="8"/>
      <name val="Calibri"/>
      <family val="2"/>
    </font>
    <font>
      <i/>
      <sz val="13"/>
      <name val="Times New Roman"/>
      <family val="1"/>
    </font>
    <font>
      <sz val="11"/>
      <color indexed="8"/>
      <name val="Arial"/>
      <family val="2"/>
    </font>
    <font>
      <sz val="12"/>
      <color indexed="8"/>
      <name val="Times New Roman"/>
      <family val="2"/>
    </font>
    <font>
      <b/>
      <i/>
      <sz val="11"/>
      <name val="Times New Roman"/>
      <family val="1"/>
    </font>
    <font>
      <sz val="11"/>
      <color theme="1"/>
      <name val="Calibri"/>
      <family val="2"/>
      <scheme val="minor"/>
    </font>
    <font>
      <sz val="11"/>
      <color theme="1"/>
      <name val="Arial"/>
      <family val="2"/>
    </font>
    <font>
      <sz val="10"/>
      <name val="Calibri"/>
      <family val="2"/>
    </font>
    <font>
      <sz val="10"/>
      <name val="Times New Roman"/>
      <family val="1"/>
      <charset val="163"/>
    </font>
    <font>
      <i/>
      <sz val="10"/>
      <name val="Times New Roman"/>
      <family val="1"/>
      <charset val="163"/>
    </font>
    <font>
      <b/>
      <i/>
      <sz val="10"/>
      <name val="Times New Roman"/>
      <family val="1"/>
      <charset val="163"/>
    </font>
    <font>
      <sz val="10"/>
      <name val=".VnTime"/>
      <family val="2"/>
    </font>
    <font>
      <i/>
      <sz val="10"/>
      <name val="Cambria"/>
      <family val="1"/>
      <charset val="163"/>
      <scheme val="major"/>
    </font>
    <font>
      <sz val="10"/>
      <name val="Cambria"/>
      <family val="1"/>
      <charset val="163"/>
      <scheme val="major"/>
    </font>
    <font>
      <b/>
      <sz val="10"/>
      <name val="Times New Roman"/>
      <family val="1"/>
      <charset val="163"/>
    </font>
    <font>
      <sz val="13"/>
      <name val=".VnTime"/>
      <family val="2"/>
    </font>
    <font>
      <sz val="10"/>
      <name val=".VnTime"/>
      <family val="2"/>
      <charset val="163"/>
    </font>
    <font>
      <b/>
      <sz val="9"/>
      <color indexed="81"/>
      <name val="Tahoma"/>
      <family val="2"/>
      <charset val="163"/>
    </font>
    <font>
      <sz val="9"/>
      <color indexed="81"/>
      <name val="Tahoma"/>
      <family val="2"/>
      <charset val="163"/>
    </font>
    <font>
      <b/>
      <sz val="9"/>
      <color indexed="81"/>
      <name val="Tahoma"/>
      <family val="2"/>
    </font>
    <font>
      <sz val="9"/>
      <color indexed="81"/>
      <name val="Tahoma"/>
      <family val="2"/>
    </font>
    <font>
      <b/>
      <sz val="11"/>
      <name val="Times New Roman"/>
      <family val="1"/>
    </font>
    <font>
      <sz val="12"/>
      <color rgb="FF0000FF"/>
      <name val="Times New Roman"/>
      <family val="1"/>
    </font>
    <font>
      <b/>
      <sz val="12"/>
      <color rgb="FF0000FF"/>
      <name val="Times New Roman"/>
      <family val="1"/>
    </font>
  </fonts>
  <fills count="3">
    <fill>
      <patternFill patternType="none"/>
    </fill>
    <fill>
      <patternFill patternType="gray125"/>
    </fill>
    <fill>
      <patternFill patternType="solid">
        <fgColor rgb="FFFFFF00"/>
        <bgColor indexed="64"/>
      </patternFill>
    </fill>
  </fills>
  <borders count="24">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117">
    <xf numFmtId="0" fontId="0" fillId="0" borderId="0"/>
    <xf numFmtId="0" fontId="24" fillId="0" borderId="0"/>
    <xf numFmtId="175" fontId="36" fillId="0" borderId="1" applyNumberFormat="0" applyFont="0" applyBorder="0" applyAlignment="0">
      <alignment horizontal="center" vertical="center"/>
    </xf>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xf numFmtId="0" fontId="27" fillId="0" borderId="0"/>
    <xf numFmtId="166" fontId="45" fillId="0" borderId="0" applyFont="0" applyFill="0" applyBorder="0" applyAlignment="0" applyProtection="0"/>
    <xf numFmtId="166" fontId="23" fillId="0" borderId="0" applyFont="0" applyFill="0" applyBorder="0" applyAlignment="0" applyProtection="0"/>
    <xf numFmtId="43" fontId="46" fillId="0" borderId="0" applyFont="0" applyFill="0" applyBorder="0" applyAlignment="0" applyProtection="0"/>
    <xf numFmtId="165" fontId="46" fillId="0" borderId="0" applyFont="0" applyFill="0" applyBorder="0" applyAlignment="0" applyProtection="0"/>
    <xf numFmtId="43" fontId="57" fillId="0" borderId="0" applyFont="0" applyFill="0" applyBorder="0" applyAlignment="0" applyProtection="0"/>
    <xf numFmtId="166" fontId="52" fillId="0" borderId="0" applyFont="0" applyFill="0" applyBorder="0" applyAlignment="0" applyProtection="0"/>
    <xf numFmtId="183" fontId="24" fillId="0" borderId="0" applyFont="0" applyFill="0" applyBorder="0" applyAlignment="0" applyProtection="0"/>
    <xf numFmtId="178" fontId="22" fillId="0" borderId="0" applyFont="0" applyFill="0" applyBorder="0" applyAlignment="0" applyProtection="0"/>
    <xf numFmtId="43" fontId="24" fillId="0" borderId="0" applyFont="0" applyFill="0" applyBorder="0" applyAlignment="0" applyProtection="0"/>
    <xf numFmtId="43" fontId="46"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43"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66"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43" fontId="23" fillId="0" borderId="0" applyFont="0" applyFill="0" applyBorder="0" applyAlignment="0" applyProtection="0"/>
    <xf numFmtId="166" fontId="23" fillId="0" borderId="0" applyFont="0" applyFill="0" applyBorder="0" applyAlignment="0" applyProtection="0"/>
    <xf numFmtId="43" fontId="54" fillId="0" borderId="0" applyFont="0" applyFill="0" applyBorder="0" applyAlignment="0" applyProtection="0"/>
    <xf numFmtId="3" fontId="22" fillId="0" borderId="0" applyFont="0" applyFill="0" applyBorder="0" applyAlignment="0" applyProtection="0"/>
    <xf numFmtId="167" fontId="22" fillId="0" borderId="0" applyFont="0" applyFill="0" applyBorder="0" applyAlignment="0" applyProtection="0"/>
    <xf numFmtId="0" fontId="22" fillId="0" borderId="0" applyFont="0" applyFill="0" applyBorder="0" applyAlignment="0" applyProtection="0"/>
    <xf numFmtId="166"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2" fontId="22" fillId="0" borderId="0" applyFont="0" applyFill="0" applyBorder="0" applyAlignment="0" applyProtection="0"/>
    <xf numFmtId="0" fontId="29" fillId="0" borderId="2" applyNumberFormat="0" applyAlignment="0" applyProtection="0">
      <alignment horizontal="left" vertical="center"/>
    </xf>
    <xf numFmtId="0" fontId="29" fillId="0" borderId="3">
      <alignment horizontal="left" vertical="center"/>
    </xf>
    <xf numFmtId="3" fontId="35" fillId="0" borderId="4" applyNumberFormat="0" applyAlignment="0">
      <alignment horizontal="center" vertical="center"/>
    </xf>
    <xf numFmtId="3" fontId="41" fillId="0" borderId="4" applyNumberFormat="0" applyAlignment="0">
      <alignment horizontal="center" vertical="center"/>
    </xf>
    <xf numFmtId="3" fontId="40" fillId="0" borderId="4" applyNumberFormat="0" applyAlignment="0">
      <alignment horizontal="center" vertical="center"/>
    </xf>
    <xf numFmtId="0" fontId="42" fillId="0" borderId="0" applyNumberFormat="0" applyFont="0" applyFill="0" applyAlignment="0"/>
    <xf numFmtId="177" fontId="31"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23" fillId="0" borderId="0"/>
    <xf numFmtId="0" fontId="59" fillId="0" borderId="0"/>
    <xf numFmtId="0" fontId="23" fillId="0" borderId="0"/>
    <xf numFmtId="0" fontId="46" fillId="0" borderId="0"/>
    <xf numFmtId="0" fontId="59" fillId="0" borderId="0"/>
    <xf numFmtId="0" fontId="44" fillId="0" borderId="0"/>
    <xf numFmtId="0" fontId="23" fillId="0" borderId="0"/>
    <xf numFmtId="0" fontId="22" fillId="0" borderId="0"/>
    <xf numFmtId="0" fontId="23" fillId="0" borderId="0"/>
    <xf numFmtId="0" fontId="22" fillId="0" borderId="0"/>
    <xf numFmtId="0" fontId="22" fillId="0" borderId="0"/>
    <xf numFmtId="0" fontId="46" fillId="0" borderId="0"/>
    <xf numFmtId="0" fontId="24" fillId="0" borderId="0"/>
    <xf numFmtId="0" fontId="60" fillId="0" borderId="0"/>
    <xf numFmtId="0" fontId="46" fillId="0" borderId="0"/>
    <xf numFmtId="0" fontId="22" fillId="0" borderId="0"/>
    <xf numFmtId="0" fontId="23" fillId="0" borderId="0"/>
    <xf numFmtId="0" fontId="46" fillId="0" borderId="0"/>
    <xf numFmtId="0" fontId="23" fillId="0" borderId="0"/>
    <xf numFmtId="0" fontId="46" fillId="0" borderId="0"/>
    <xf numFmtId="0" fontId="12" fillId="0" borderId="0"/>
    <xf numFmtId="0" fontId="46" fillId="0" borderId="0"/>
    <xf numFmtId="0" fontId="46" fillId="0" borderId="0"/>
    <xf numFmtId="0" fontId="46" fillId="0" borderId="0"/>
    <xf numFmtId="0" fontId="22" fillId="0" borderId="0"/>
    <xf numFmtId="0" fontId="22" fillId="0" borderId="0"/>
    <xf numFmtId="0" fontId="5" fillId="0" borderId="0"/>
    <xf numFmtId="9" fontId="4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6" fillId="0" borderId="0" applyFont="0" applyFill="0" applyBorder="0" applyAlignment="0" applyProtection="0"/>
    <xf numFmtId="9" fontId="23" fillId="0" borderId="0" applyFont="0" applyFill="0" applyBorder="0" applyAlignment="0" applyProtection="0"/>
    <xf numFmtId="9" fontId="46" fillId="0" borderId="0" applyFont="0" applyFill="0" applyBorder="0" applyAlignment="0" applyProtection="0"/>
    <xf numFmtId="9" fontId="53" fillId="0" borderId="0" applyFont="0" applyFill="0" applyBorder="0" applyAlignment="0" applyProtection="0"/>
    <xf numFmtId="9" fontId="23" fillId="0" borderId="0" applyFont="0" applyFill="0" applyBorder="0" applyAlignment="0" applyProtection="0"/>
    <xf numFmtId="3" fontId="37" fillId="0" borderId="4" applyNumberFormat="0" applyAlignment="0">
      <alignment horizontal="center" vertical="center"/>
    </xf>
    <xf numFmtId="3" fontId="34" fillId="0" borderId="5" applyNumberFormat="0" applyAlignment="0">
      <alignment horizontal="left" wrapText="1"/>
    </xf>
    <xf numFmtId="0" fontId="39" fillId="0" borderId="0" applyNumberForma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4" fillId="0" borderId="0">
      <alignment vertical="center"/>
    </xf>
    <xf numFmtId="40" fontId="26" fillId="0" borderId="0" applyFont="0" applyFill="0" applyBorder="0" applyAlignment="0" applyProtection="0"/>
    <xf numFmtId="38"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9" fontId="43" fillId="0" borderId="0" applyFont="0" applyFill="0" applyBorder="0" applyAlignment="0" applyProtection="0"/>
    <xf numFmtId="0" fontId="30" fillId="0" borderId="0"/>
    <xf numFmtId="172" fontId="22" fillId="0" borderId="0" applyFont="0" applyFill="0" applyBorder="0" applyAlignment="0" applyProtection="0"/>
    <xf numFmtId="170" fontId="22" fillId="0" borderId="0" applyFont="0" applyFill="0" applyBorder="0" applyAlignment="0" applyProtection="0"/>
    <xf numFmtId="179" fontId="32" fillId="0" borderId="0" applyFont="0" applyFill="0" applyBorder="0" applyAlignment="0" applyProtection="0"/>
    <xf numFmtId="169" fontId="32" fillId="0" borderId="0" applyFont="0" applyFill="0" applyBorder="0" applyAlignment="0" applyProtection="0"/>
    <xf numFmtId="0" fontId="38" fillId="0" borderId="0"/>
    <xf numFmtId="0" fontId="42" fillId="0" borderId="0"/>
    <xf numFmtId="164" fontId="25" fillId="0" borderId="0" applyFont="0" applyFill="0" applyBorder="0" applyAlignment="0" applyProtection="0"/>
    <xf numFmtId="165" fontId="25" fillId="0" borderId="0" applyFont="0" applyFill="0" applyBorder="0" applyAlignment="0" applyProtection="0"/>
    <xf numFmtId="176" fontId="25" fillId="0" borderId="0" applyFont="0" applyFill="0" applyBorder="0" applyAlignment="0" applyProtection="0"/>
    <xf numFmtId="173" fontId="28" fillId="0" borderId="0" applyFont="0" applyFill="0" applyBorder="0" applyAlignment="0" applyProtection="0"/>
    <xf numFmtId="168" fontId="25" fillId="0" borderId="0" applyFont="0" applyFill="0" applyBorder="0" applyAlignment="0" applyProtection="0"/>
    <xf numFmtId="187" fontId="46" fillId="0" borderId="0" applyFont="0" applyFill="0" applyBorder="0" applyAlignment="0" applyProtection="0"/>
    <xf numFmtId="0" fontId="23" fillId="0" borderId="0"/>
    <xf numFmtId="0" fontId="69" fillId="0" borderId="0"/>
    <xf numFmtId="0" fontId="69" fillId="0" borderId="0"/>
    <xf numFmtId="0" fontId="69" fillId="0" borderId="0"/>
    <xf numFmtId="0" fontId="22" fillId="0" borderId="0"/>
  </cellStyleXfs>
  <cellXfs count="47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3" fontId="0" fillId="0" borderId="6" xfId="77" applyNumberFormat="1" applyFont="1" applyBorder="1" applyAlignment="1">
      <alignment horizontal="center" vertical="center" wrapText="1"/>
    </xf>
    <xf numFmtId="3" fontId="7" fillId="0" borderId="6" xfId="77" applyNumberFormat="1" applyFont="1" applyBorder="1" applyAlignment="1">
      <alignment horizontal="center" vertical="center" wrapText="1"/>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6" xfId="0" applyFont="1" applyBorder="1" applyAlignment="1">
      <alignment vertical="center" wrapText="1"/>
    </xf>
    <xf numFmtId="0" fontId="0" fillId="0" borderId="6" xfId="0" applyBorder="1" applyAlignment="1">
      <alignment vertical="center"/>
    </xf>
    <xf numFmtId="0" fontId="8" fillId="0" borderId="6" xfId="0" applyFont="1" applyBorder="1" applyAlignment="1">
      <alignment vertical="center"/>
    </xf>
    <xf numFmtId="0" fontId="3" fillId="0" borderId="6" xfId="0" applyFont="1" applyBorder="1" applyAlignment="1">
      <alignment vertical="center"/>
    </xf>
    <xf numFmtId="0" fontId="0" fillId="0" borderId="6" xfId="0" applyBorder="1" applyAlignment="1">
      <alignment horizontal="center" vertical="center"/>
    </xf>
    <xf numFmtId="0" fontId="3" fillId="0" borderId="6" xfId="0" applyFont="1" applyBorder="1" applyAlignment="1">
      <alignment horizontal="center" vertical="center"/>
    </xf>
    <xf numFmtId="0" fontId="8" fillId="0" borderId="6" xfId="0" applyFont="1" applyBorder="1" applyAlignment="1">
      <alignment vertical="center" wrapText="1"/>
    </xf>
    <xf numFmtId="0" fontId="4" fillId="0" borderId="0" xfId="0" applyFont="1"/>
    <xf numFmtId="0" fontId="4" fillId="0" borderId="6" xfId="0" applyFont="1" applyBorder="1" applyAlignment="1">
      <alignment horizontal="center" vertical="center" wrapText="1"/>
    </xf>
    <xf numFmtId="0" fontId="4" fillId="0" borderId="6" xfId="0" applyFont="1" applyBorder="1" applyAlignment="1">
      <alignment horizontal="center"/>
    </xf>
    <xf numFmtId="0" fontId="0" fillId="0" borderId="6" xfId="0" applyBorder="1"/>
    <xf numFmtId="0" fontId="4" fillId="0" borderId="6" xfId="0" applyFont="1" applyBorder="1"/>
    <xf numFmtId="0" fontId="0" fillId="0" borderId="0" xfId="0" applyAlignment="1">
      <alignment horizontal="right"/>
    </xf>
    <xf numFmtId="1" fontId="0" fillId="0" borderId="0" xfId="77" applyNumberFormat="1" applyFont="1" applyAlignment="1">
      <alignment vertical="center"/>
    </xf>
    <xf numFmtId="1" fontId="9" fillId="0" borderId="0" xfId="77" applyNumberFormat="1" applyFont="1" applyAlignment="1">
      <alignment vertical="center"/>
    </xf>
    <xf numFmtId="3" fontId="10" fillId="0" borderId="0" xfId="77" applyNumberFormat="1" applyFont="1" applyAlignment="1">
      <alignment vertical="center" wrapText="1"/>
    </xf>
    <xf numFmtId="1" fontId="11" fillId="0" borderId="0" xfId="77" applyNumberFormat="1" applyFont="1" applyAlignment="1">
      <alignment vertical="center"/>
    </xf>
    <xf numFmtId="1" fontId="12" fillId="0" borderId="0" xfId="77" applyNumberFormat="1" applyFont="1" applyAlignment="1">
      <alignment horizontal="center" vertical="center"/>
    </xf>
    <xf numFmtId="1" fontId="12" fillId="0" borderId="0" xfId="77" applyNumberFormat="1" applyFont="1" applyAlignment="1">
      <alignment vertical="center" wrapText="1"/>
    </xf>
    <xf numFmtId="1" fontId="12" fillId="0" borderId="0" xfId="77" applyNumberFormat="1" applyFont="1" applyAlignment="1">
      <alignment horizontal="center" vertical="center" wrapText="1"/>
    </xf>
    <xf numFmtId="1" fontId="12" fillId="0" borderId="0" xfId="77" applyNumberFormat="1" applyFont="1" applyAlignment="1">
      <alignment horizontal="right" vertical="center"/>
    </xf>
    <xf numFmtId="1" fontId="12" fillId="0" borderId="0" xfId="77" applyNumberFormat="1" applyFont="1" applyAlignment="1">
      <alignment vertical="center"/>
    </xf>
    <xf numFmtId="1" fontId="4" fillId="0" borderId="0" xfId="77" applyNumberFormat="1" applyFont="1" applyAlignment="1">
      <alignment vertical="center"/>
    </xf>
    <xf numFmtId="1" fontId="3" fillId="0" borderId="0" xfId="77" applyNumberFormat="1" applyFont="1" applyAlignment="1">
      <alignment horizontal="center" vertical="center" wrapText="1"/>
    </xf>
    <xf numFmtId="1" fontId="0" fillId="0" borderId="7" xfId="77" applyNumberFormat="1" applyFont="1" applyBorder="1" applyAlignment="1">
      <alignment horizontal="center" vertical="center"/>
    </xf>
    <xf numFmtId="1" fontId="4" fillId="0" borderId="7" xfId="77" applyNumberFormat="1" applyFont="1" applyBorder="1" applyAlignment="1">
      <alignment horizontal="center" vertical="center" wrapText="1"/>
    </xf>
    <xf numFmtId="1" fontId="0" fillId="0" borderId="7" xfId="77" applyNumberFormat="1" applyFont="1" applyBorder="1" applyAlignment="1">
      <alignment horizontal="center" vertical="center" wrapText="1"/>
    </xf>
    <xf numFmtId="1" fontId="0" fillId="0" borderId="7" xfId="77" applyNumberFormat="1" applyFont="1" applyBorder="1" applyAlignment="1">
      <alignment horizontal="right" vertical="center"/>
    </xf>
    <xf numFmtId="1" fontId="4" fillId="0" borderId="5" xfId="77" applyNumberFormat="1" applyFont="1" applyBorder="1" applyAlignment="1">
      <alignment horizontal="center" vertical="center"/>
    </xf>
    <xf numFmtId="1" fontId="4" fillId="0" borderId="8" xfId="77" applyNumberFormat="1" applyFont="1" applyBorder="1" applyAlignment="1">
      <alignment vertical="center" wrapText="1"/>
    </xf>
    <xf numFmtId="1" fontId="4" fillId="0" borderId="5" xfId="77" applyNumberFormat="1" applyFont="1" applyBorder="1" applyAlignment="1">
      <alignment horizontal="center" vertical="center" wrapText="1"/>
    </xf>
    <xf numFmtId="1" fontId="4" fillId="0" borderId="5" xfId="77" applyNumberFormat="1" applyFont="1" applyBorder="1" applyAlignment="1">
      <alignment horizontal="right" vertical="center"/>
    </xf>
    <xf numFmtId="1" fontId="0" fillId="0" borderId="5" xfId="77" applyNumberFormat="1" applyFont="1" applyBorder="1" applyAlignment="1">
      <alignment horizontal="center" vertical="center"/>
    </xf>
    <xf numFmtId="1" fontId="0" fillId="0" borderId="5" xfId="77" applyNumberFormat="1" applyFont="1" applyBorder="1" applyAlignment="1">
      <alignment vertical="center" wrapText="1"/>
    </xf>
    <xf numFmtId="1" fontId="0" fillId="0" borderId="5" xfId="77" applyNumberFormat="1" applyFont="1" applyBorder="1" applyAlignment="1">
      <alignment horizontal="center" vertical="center" wrapText="1"/>
    </xf>
    <xf numFmtId="1" fontId="0" fillId="0" borderId="5" xfId="77" applyNumberFormat="1" applyFont="1" applyBorder="1" applyAlignment="1">
      <alignment horizontal="right" vertical="center"/>
    </xf>
    <xf numFmtId="1" fontId="4" fillId="0" borderId="5" xfId="77" applyNumberFormat="1" applyFont="1" applyBorder="1" applyAlignment="1">
      <alignment vertical="center" wrapText="1"/>
    </xf>
    <xf numFmtId="1" fontId="0" fillId="0" borderId="9" xfId="77" applyNumberFormat="1" applyFont="1" applyBorder="1" applyAlignment="1">
      <alignment horizontal="center" vertical="center"/>
    </xf>
    <xf numFmtId="1" fontId="0" fillId="0" borderId="9" xfId="77" applyNumberFormat="1" applyFont="1" applyBorder="1" applyAlignment="1">
      <alignment vertical="center" wrapText="1"/>
    </xf>
    <xf numFmtId="1" fontId="0" fillId="0" borderId="9" xfId="77" applyNumberFormat="1" applyFont="1" applyBorder="1" applyAlignment="1">
      <alignment horizontal="center" vertical="center" wrapText="1"/>
    </xf>
    <xf numFmtId="1" fontId="0" fillId="0" borderId="9" xfId="77" applyNumberFormat="1" applyFont="1" applyBorder="1" applyAlignment="1">
      <alignment horizontal="right" vertical="center"/>
    </xf>
    <xf numFmtId="1" fontId="0" fillId="0" borderId="0" xfId="77" applyNumberFormat="1" applyFont="1" applyAlignment="1">
      <alignment horizontal="center" vertical="center"/>
    </xf>
    <xf numFmtId="1" fontId="0" fillId="0" borderId="0" xfId="77" applyNumberFormat="1" applyFont="1" applyAlignment="1">
      <alignment vertical="center" wrapText="1"/>
    </xf>
    <xf numFmtId="1" fontId="0" fillId="0" borderId="0" xfId="77" applyNumberFormat="1" applyFont="1" applyAlignment="1">
      <alignment horizontal="center" vertical="center" wrapText="1"/>
    </xf>
    <xf numFmtId="1" fontId="0" fillId="0" borderId="0" xfId="77" applyNumberFormat="1" applyFont="1" applyAlignment="1">
      <alignment horizontal="right" vertical="center"/>
    </xf>
    <xf numFmtId="1" fontId="4" fillId="0" borderId="0" xfId="77" applyNumberFormat="1" applyFont="1" applyAlignment="1">
      <alignment vertical="center" wrapText="1"/>
    </xf>
    <xf numFmtId="1" fontId="13" fillId="0" borderId="0" xfId="77" applyNumberFormat="1" applyFont="1" applyAlignment="1">
      <alignment horizontal="right" vertical="center"/>
    </xf>
    <xf numFmtId="1" fontId="14" fillId="0" borderId="0" xfId="77" applyNumberFormat="1" applyFont="1" applyAlignment="1">
      <alignment vertical="center"/>
    </xf>
    <xf numFmtId="1" fontId="12" fillId="0" borderId="9" xfId="77" applyNumberFormat="1" applyFont="1" applyBorder="1" applyAlignment="1">
      <alignment horizontal="right" vertical="center"/>
    </xf>
    <xf numFmtId="1" fontId="15" fillId="0" borderId="0" xfId="77" applyNumberFormat="1" applyFont="1" applyAlignment="1">
      <alignment vertical="center"/>
    </xf>
    <xf numFmtId="1" fontId="16" fillId="0" borderId="0" xfId="77" applyNumberFormat="1" applyFont="1" applyAlignment="1">
      <alignment vertical="center"/>
    </xf>
    <xf numFmtId="3" fontId="7" fillId="0" borderId="0" xfId="77" applyNumberFormat="1" applyFont="1" applyAlignment="1">
      <alignment horizontal="center" vertical="center" wrapText="1"/>
    </xf>
    <xf numFmtId="3" fontId="7" fillId="0" borderId="0" xfId="77" applyNumberFormat="1" applyFont="1" applyAlignment="1">
      <alignment vertical="center" wrapText="1"/>
    </xf>
    <xf numFmtId="1" fontId="1" fillId="0" borderId="0" xfId="77" applyNumberFormat="1" applyFont="1" applyAlignment="1">
      <alignment vertical="center"/>
    </xf>
    <xf numFmtId="1" fontId="6" fillId="0" borderId="0" xfId="77" applyNumberFormat="1" applyFont="1" applyAlignment="1">
      <alignment vertical="center"/>
    </xf>
    <xf numFmtId="1" fontId="17" fillId="0" borderId="0" xfId="77" applyNumberFormat="1" applyFont="1" applyAlignment="1">
      <alignment vertical="center"/>
    </xf>
    <xf numFmtId="1" fontId="7" fillId="0" borderId="0" xfId="77" applyNumberFormat="1" applyFont="1" applyAlignment="1">
      <alignment horizontal="center" vertical="center"/>
    </xf>
    <xf numFmtId="1" fontId="7" fillId="0" borderId="0" xfId="77" applyNumberFormat="1" applyFont="1" applyAlignment="1">
      <alignment vertical="center" wrapText="1"/>
    </xf>
    <xf numFmtId="1" fontId="7" fillId="0" borderId="0" xfId="77" applyNumberFormat="1" applyFont="1" applyAlignment="1">
      <alignment horizontal="center" vertical="center" wrapText="1"/>
    </xf>
    <xf numFmtId="1" fontId="7" fillId="0" borderId="0" xfId="77" applyNumberFormat="1" applyFont="1" applyAlignment="1">
      <alignment horizontal="right" vertical="center"/>
    </xf>
    <xf numFmtId="1" fontId="7" fillId="0" borderId="0" xfId="77" applyNumberFormat="1" applyFont="1" applyAlignment="1">
      <alignment vertical="center"/>
    </xf>
    <xf numFmtId="1" fontId="18" fillId="0" borderId="0" xfId="77" applyNumberFormat="1" applyFont="1" applyAlignment="1">
      <alignment vertical="center"/>
    </xf>
    <xf numFmtId="1" fontId="7" fillId="0" borderId="7" xfId="77" applyNumberFormat="1" applyFont="1" applyBorder="1" applyAlignment="1">
      <alignment horizontal="center" vertical="center"/>
    </xf>
    <xf numFmtId="1" fontId="1" fillId="0" borderId="7" xfId="77" applyNumberFormat="1" applyFont="1" applyBorder="1" applyAlignment="1">
      <alignment horizontal="center" vertical="center" wrapText="1"/>
    </xf>
    <xf numFmtId="1" fontId="7" fillId="0" borderId="7" xfId="77" applyNumberFormat="1" applyFont="1" applyBorder="1" applyAlignment="1">
      <alignment horizontal="center" vertical="center" wrapText="1"/>
    </xf>
    <xf numFmtId="1" fontId="7" fillId="0" borderId="7" xfId="77" applyNumberFormat="1" applyFont="1" applyBorder="1" applyAlignment="1">
      <alignment horizontal="right" vertical="center"/>
    </xf>
    <xf numFmtId="1" fontId="1" fillId="0" borderId="5" xfId="77" applyNumberFormat="1" applyFont="1" applyBorder="1" applyAlignment="1">
      <alignment horizontal="center" vertical="center"/>
    </xf>
    <xf numFmtId="1" fontId="1" fillId="0" borderId="8" xfId="77" applyNumberFormat="1" applyFont="1" applyBorder="1" applyAlignment="1">
      <alignment vertical="center" wrapText="1"/>
    </xf>
    <xf numFmtId="1" fontId="1" fillId="0" borderId="5" xfId="77" applyNumberFormat="1" applyFont="1" applyBorder="1" applyAlignment="1">
      <alignment horizontal="center" vertical="center" wrapText="1"/>
    </xf>
    <xf numFmtId="1" fontId="1" fillId="0" borderId="5" xfId="77" applyNumberFormat="1" applyFont="1" applyBorder="1" applyAlignment="1">
      <alignment horizontal="right" vertical="center"/>
    </xf>
    <xf numFmtId="1" fontId="7" fillId="0" borderId="5" xfId="77" applyNumberFormat="1" applyFont="1" applyBorder="1" applyAlignment="1">
      <alignment horizontal="center" vertical="center"/>
    </xf>
    <xf numFmtId="1" fontId="7" fillId="0" borderId="5" xfId="77" applyNumberFormat="1" applyFont="1" applyBorder="1" applyAlignment="1">
      <alignment vertical="center" wrapText="1"/>
    </xf>
    <xf numFmtId="1" fontId="7" fillId="0" borderId="5" xfId="77" applyNumberFormat="1" applyFont="1" applyBorder="1" applyAlignment="1">
      <alignment horizontal="center" vertical="center" wrapText="1"/>
    </xf>
    <xf numFmtId="1" fontId="7" fillId="0" borderId="5" xfId="77" applyNumberFormat="1" applyFont="1" applyBorder="1" applyAlignment="1">
      <alignment horizontal="right" vertical="center"/>
    </xf>
    <xf numFmtId="1" fontId="6" fillId="0" borderId="5" xfId="77" applyNumberFormat="1" applyFont="1" applyBorder="1" applyAlignment="1">
      <alignment horizontal="center" vertical="center"/>
    </xf>
    <xf numFmtId="1" fontId="6" fillId="0" borderId="8" xfId="77" applyNumberFormat="1" applyFont="1" applyBorder="1" applyAlignment="1">
      <alignment vertical="center" wrapText="1"/>
    </xf>
    <xf numFmtId="1" fontId="6" fillId="0" borderId="5" xfId="77" applyNumberFormat="1" applyFont="1" applyBorder="1" applyAlignment="1">
      <alignment horizontal="center" vertical="center" wrapText="1"/>
    </xf>
    <xf numFmtId="1" fontId="6" fillId="0" borderId="5" xfId="77" applyNumberFormat="1" applyFont="1" applyBorder="1" applyAlignment="1">
      <alignment horizontal="right" vertical="center"/>
    </xf>
    <xf numFmtId="1" fontId="7" fillId="0" borderId="9" xfId="77" applyNumberFormat="1" applyFont="1" applyBorder="1" applyAlignment="1">
      <alignment horizontal="center" vertical="center"/>
    </xf>
    <xf numFmtId="1" fontId="7" fillId="0" borderId="9" xfId="77" applyNumberFormat="1" applyFont="1" applyBorder="1" applyAlignment="1">
      <alignment vertical="center" wrapText="1"/>
    </xf>
    <xf numFmtId="1" fontId="7" fillId="0" borderId="9" xfId="77" applyNumberFormat="1" applyFont="1" applyBorder="1" applyAlignment="1">
      <alignment horizontal="center" vertical="center" wrapText="1"/>
    </xf>
    <xf numFmtId="1" fontId="7" fillId="0" borderId="9" xfId="77" applyNumberFormat="1" applyFont="1" applyBorder="1" applyAlignment="1">
      <alignment horizontal="right" vertical="center"/>
    </xf>
    <xf numFmtId="1" fontId="17" fillId="0" borderId="0" xfId="77" applyNumberFormat="1" applyFont="1" applyAlignment="1">
      <alignment horizontal="center" vertical="center"/>
    </xf>
    <xf numFmtId="1" fontId="21" fillId="0" borderId="0" xfId="77" applyNumberFormat="1" applyFont="1" applyAlignment="1">
      <alignment vertical="center" wrapText="1"/>
    </xf>
    <xf numFmtId="1" fontId="7" fillId="0" borderId="0" xfId="77" applyNumberFormat="1" applyFont="1" applyAlignment="1">
      <alignment horizontal="left" vertical="center" wrapText="1"/>
    </xf>
    <xf numFmtId="1" fontId="7" fillId="0" borderId="5" xfId="77" quotePrefix="1" applyNumberFormat="1" applyFont="1" applyBorder="1" applyAlignment="1">
      <alignment vertical="center" wrapText="1"/>
    </xf>
    <xf numFmtId="1" fontId="0" fillId="0" borderId="5" xfId="77" quotePrefix="1" applyNumberFormat="1" applyFont="1" applyBorder="1" applyAlignment="1">
      <alignment vertical="center" wrapText="1"/>
    </xf>
    <xf numFmtId="0" fontId="8" fillId="0" borderId="6" xfId="0" quotePrefix="1" applyFont="1" applyBorder="1" applyAlignment="1">
      <alignment vertical="center"/>
    </xf>
    <xf numFmtId="0" fontId="3" fillId="0" borderId="6" xfId="0" quotePrefix="1" applyFont="1" applyBorder="1" applyAlignment="1">
      <alignment vertical="center"/>
    </xf>
    <xf numFmtId="0" fontId="0" fillId="0" borderId="6" xfId="0" quotePrefix="1" applyBorder="1" applyAlignment="1">
      <alignment vertical="center"/>
    </xf>
    <xf numFmtId="0" fontId="23" fillId="0" borderId="6" xfId="69" quotePrefix="1" applyBorder="1" applyAlignment="1">
      <alignment horizontal="center" vertical="center"/>
    </xf>
    <xf numFmtId="0" fontId="48" fillId="0" borderId="6" xfId="78" applyFont="1" applyBorder="1" applyAlignment="1">
      <alignment horizontal="center" vertical="center"/>
    </xf>
    <xf numFmtId="0" fontId="48" fillId="0" borderId="6" xfId="78" applyFont="1" applyBorder="1" applyAlignment="1">
      <alignment horizontal="justify" vertical="center"/>
    </xf>
    <xf numFmtId="0" fontId="13" fillId="0" borderId="0" xfId="0" applyFont="1" applyFill="1" applyAlignment="1">
      <alignment vertical="center"/>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4" fontId="47" fillId="0" borderId="6" xfId="9" applyNumberFormat="1" applyFont="1" applyFill="1" applyBorder="1" applyAlignment="1">
      <alignment horizontal="right" vertical="center" wrapText="1"/>
    </xf>
    <xf numFmtId="2" fontId="4" fillId="0" borderId="0" xfId="0" applyNumberFormat="1" applyFont="1" applyFill="1" applyAlignment="1">
      <alignment vertical="center"/>
    </xf>
    <xf numFmtId="0" fontId="4" fillId="0" borderId="0" xfId="0" applyFont="1" applyFill="1" applyAlignment="1">
      <alignment vertical="center"/>
    </xf>
    <xf numFmtId="0" fontId="23" fillId="0" borderId="6" xfId="0" applyFont="1" applyFill="1" applyBorder="1" applyAlignment="1">
      <alignment horizontal="center" vertical="center"/>
    </xf>
    <xf numFmtId="0" fontId="1" fillId="0" borderId="0" xfId="0" applyFont="1" applyFill="1" applyAlignment="1">
      <alignment vertical="center"/>
    </xf>
    <xf numFmtId="0" fontId="4" fillId="0" borderId="0" xfId="0" applyFont="1" applyFill="1" applyAlignment="1">
      <alignment horizontal="center" vertical="center"/>
    </xf>
    <xf numFmtId="166" fontId="4" fillId="0" borderId="0" xfId="9" applyFont="1" applyFill="1" applyAlignment="1">
      <alignment horizontal="center" vertical="center"/>
    </xf>
    <xf numFmtId="0" fontId="6" fillId="0" borderId="0" xfId="79" applyFont="1" applyFill="1" applyAlignment="1">
      <alignment horizontal="center" vertical="center"/>
    </xf>
    <xf numFmtId="0" fontId="23" fillId="0" borderId="0" xfId="0" applyFont="1" applyFill="1" applyAlignment="1">
      <alignment vertical="center"/>
    </xf>
    <xf numFmtId="0" fontId="4" fillId="0" borderId="0" xfId="0" applyFont="1" applyFill="1" applyAlignment="1">
      <alignment vertical="center" wrapText="1"/>
    </xf>
    <xf numFmtId="0" fontId="4" fillId="0" borderId="6" xfId="0" applyFont="1" applyFill="1" applyBorder="1" applyAlignment="1">
      <alignment horizontal="center" vertical="center" wrapText="1"/>
    </xf>
    <xf numFmtId="166" fontId="4" fillId="0" borderId="6" xfId="9" applyFont="1" applyFill="1" applyBorder="1" applyAlignment="1">
      <alignment horizontal="center" vertical="center" wrapText="1"/>
    </xf>
    <xf numFmtId="0" fontId="23" fillId="0" borderId="6" xfId="0" applyFont="1" applyFill="1" applyBorder="1" applyAlignment="1">
      <alignment horizontal="center" vertical="center" wrapText="1"/>
    </xf>
    <xf numFmtId="166" fontId="23" fillId="0" borderId="6" xfId="9" applyFont="1" applyFill="1" applyBorder="1" applyAlignment="1">
      <alignment horizontal="center" vertical="center" wrapText="1"/>
    </xf>
    <xf numFmtId="0" fontId="23" fillId="0" borderId="0" xfId="0" applyFont="1" applyFill="1" applyAlignment="1">
      <alignment horizontal="center" vertical="center" wrapText="1"/>
    </xf>
    <xf numFmtId="4" fontId="2" fillId="0" borderId="6" xfId="9" applyNumberFormat="1" applyFont="1" applyFill="1" applyBorder="1" applyAlignment="1">
      <alignment horizontal="right" vertical="center" wrapText="1"/>
    </xf>
    <xf numFmtId="166" fontId="4" fillId="0" borderId="0" xfId="0" applyNumberFormat="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wrapText="1"/>
    </xf>
    <xf numFmtId="4" fontId="6" fillId="0" borderId="6" xfId="9" applyNumberFormat="1" applyFont="1" applyFill="1" applyBorder="1" applyAlignment="1">
      <alignment horizontal="right" vertical="center" wrapText="1"/>
    </xf>
    <xf numFmtId="4" fontId="6" fillId="0" borderId="6" xfId="10" applyNumberFormat="1" applyFont="1" applyFill="1" applyBorder="1" applyAlignment="1">
      <alignment horizontal="right" vertical="center" wrapText="1"/>
    </xf>
    <xf numFmtId="4" fontId="1" fillId="0" borderId="6" xfId="9" applyNumberFormat="1" applyFont="1" applyFill="1" applyBorder="1" applyAlignment="1">
      <alignment horizontal="right" vertical="center" wrapText="1"/>
    </xf>
    <xf numFmtId="2" fontId="6" fillId="0" borderId="0" xfId="0" applyNumberFormat="1" applyFont="1" applyFill="1" applyAlignment="1">
      <alignment vertical="center"/>
    </xf>
    <xf numFmtId="0" fontId="6" fillId="0" borderId="0" xfId="0" applyFont="1" applyFill="1" applyAlignment="1">
      <alignment vertical="center"/>
    </xf>
    <xf numFmtId="166" fontId="6" fillId="0" borderId="0" xfId="0" applyNumberFormat="1" applyFont="1" applyFill="1" applyAlignment="1">
      <alignment vertical="center"/>
    </xf>
    <xf numFmtId="0" fontId="23" fillId="0" borderId="6" xfId="0" applyFont="1" applyFill="1" applyBorder="1" applyAlignment="1">
      <alignment vertical="center" wrapText="1"/>
    </xf>
    <xf numFmtId="4" fontId="47" fillId="0" borderId="6" xfId="27" applyNumberFormat="1" applyFont="1" applyFill="1" applyBorder="1" applyAlignment="1">
      <alignment horizontal="right" vertical="center" wrapText="1"/>
    </xf>
    <xf numFmtId="2" fontId="23" fillId="0" borderId="0" xfId="0" applyNumberFormat="1" applyFont="1" applyFill="1" applyAlignment="1">
      <alignment vertical="center"/>
    </xf>
    <xf numFmtId="4" fontId="23" fillId="0" borderId="0" xfId="0" applyNumberFormat="1" applyFont="1" applyFill="1" applyAlignment="1">
      <alignment vertical="center"/>
    </xf>
    <xf numFmtId="0" fontId="3" fillId="0" borderId="6" xfId="0" applyFont="1" applyFill="1" applyBorder="1" applyAlignment="1">
      <alignment horizontal="center" vertical="center"/>
    </xf>
    <xf numFmtId="0" fontId="3" fillId="0" borderId="6" xfId="0" applyFont="1" applyFill="1" applyBorder="1" applyAlignment="1">
      <alignment vertical="center" wrapText="1"/>
    </xf>
    <xf numFmtId="0" fontId="3" fillId="0" borderId="0" xfId="0" applyFont="1" applyFill="1" applyAlignment="1">
      <alignment vertical="center"/>
    </xf>
    <xf numFmtId="43" fontId="5" fillId="0" borderId="6" xfId="27" applyFont="1" applyFill="1" applyBorder="1" applyAlignment="1">
      <alignment horizontal="right" vertical="center" wrapText="1"/>
    </xf>
    <xf numFmtId="43" fontId="5" fillId="0" borderId="6" xfId="27" applyFont="1" applyFill="1" applyBorder="1" applyAlignment="1">
      <alignment vertical="center"/>
    </xf>
    <xf numFmtId="4" fontId="23" fillId="0" borderId="6" xfId="0" applyNumberFormat="1" applyFont="1" applyFill="1" applyBorder="1" applyAlignment="1">
      <alignment vertical="center"/>
    </xf>
    <xf numFmtId="43" fontId="47" fillId="0" borderId="6" xfId="27" applyFont="1" applyFill="1" applyBorder="1" applyAlignment="1">
      <alignment horizontal="right" vertical="center" wrapText="1"/>
    </xf>
    <xf numFmtId="4" fontId="47" fillId="0" borderId="6" xfId="10" applyNumberFormat="1" applyFont="1" applyFill="1" applyBorder="1" applyAlignment="1">
      <alignment horizontal="right" vertical="center" wrapText="1"/>
    </xf>
    <xf numFmtId="166" fontId="23" fillId="0" borderId="0" xfId="0" applyNumberFormat="1" applyFont="1" applyFill="1" applyAlignment="1">
      <alignment vertical="center"/>
    </xf>
    <xf numFmtId="0" fontId="4" fillId="0" borderId="6" xfId="0" applyFont="1" applyFill="1" applyBorder="1" applyAlignment="1">
      <alignment vertical="center" wrapText="1"/>
    </xf>
    <xf numFmtId="0" fontId="23" fillId="0" borderId="6" xfId="0" applyFont="1" applyFill="1" applyBorder="1" applyAlignment="1">
      <alignment horizontal="left" vertical="center" wrapText="1"/>
    </xf>
    <xf numFmtId="4" fontId="47" fillId="0" borderId="6" xfId="0" applyNumberFormat="1" applyFont="1" applyFill="1" applyBorder="1" applyAlignment="1">
      <alignment vertical="center"/>
    </xf>
    <xf numFmtId="2" fontId="47" fillId="0" borderId="6" xfId="0" applyNumberFormat="1" applyFont="1" applyFill="1" applyBorder="1" applyAlignment="1">
      <alignment vertical="center"/>
    </xf>
    <xf numFmtId="4" fontId="4" fillId="0" borderId="6" xfId="26" applyNumberFormat="1" applyFont="1" applyFill="1" applyBorder="1" applyAlignment="1">
      <alignment horizontal="right" vertical="center" wrapText="1"/>
    </xf>
    <xf numFmtId="4" fontId="23" fillId="0" borderId="6" xfId="26" applyNumberFormat="1" applyFont="1" applyFill="1" applyBorder="1" applyAlignment="1">
      <alignment horizontal="right" vertical="center" wrapText="1"/>
    </xf>
    <xf numFmtId="181" fontId="4" fillId="0" borderId="0" xfId="80" applyNumberFormat="1" applyFont="1" applyFill="1" applyAlignment="1">
      <alignment vertical="center"/>
    </xf>
    <xf numFmtId="182" fontId="4" fillId="0" borderId="0" xfId="0" applyNumberFormat="1" applyFont="1" applyFill="1" applyAlignment="1">
      <alignment vertical="center"/>
    </xf>
    <xf numFmtId="4" fontId="4" fillId="0" borderId="6" xfId="10" applyNumberFormat="1" applyFont="1" applyFill="1" applyBorder="1" applyAlignment="1">
      <alignment horizontal="right" vertical="center" wrapText="1"/>
    </xf>
    <xf numFmtId="180" fontId="4" fillId="0" borderId="6" xfId="11" applyNumberFormat="1" applyFont="1" applyFill="1" applyBorder="1" applyAlignment="1">
      <alignment horizontal="right" vertical="center" wrapText="1"/>
    </xf>
    <xf numFmtId="4" fontId="23" fillId="0" borderId="6" xfId="10" applyNumberFormat="1" applyFont="1" applyFill="1" applyBorder="1" applyAlignment="1">
      <alignment horizontal="right" vertical="center" wrapText="1"/>
    </xf>
    <xf numFmtId="166" fontId="23" fillId="0" borderId="6" xfId="14" applyFont="1" applyFill="1" applyBorder="1" applyAlignment="1">
      <alignment horizontal="center" vertical="center" wrapText="1"/>
    </xf>
    <xf numFmtId="184" fontId="47" fillId="0" borderId="6" xfId="27" applyNumberFormat="1" applyFont="1" applyFill="1" applyBorder="1" applyAlignment="1">
      <alignment horizontal="right" vertical="center" wrapText="1"/>
    </xf>
    <xf numFmtId="4" fontId="23" fillId="0" borderId="6" xfId="0" applyNumberFormat="1" applyFont="1" applyFill="1" applyBorder="1" applyAlignment="1">
      <alignment horizontal="right" vertical="center"/>
    </xf>
    <xf numFmtId="4" fontId="23" fillId="0" borderId="6" xfId="11" applyNumberFormat="1" applyFont="1" applyFill="1" applyBorder="1" applyAlignment="1">
      <alignment horizontal="right" vertical="center"/>
    </xf>
    <xf numFmtId="4" fontId="47" fillId="0" borderId="6" xfId="27" applyNumberFormat="1" applyFont="1" applyFill="1" applyBorder="1" applyAlignment="1">
      <alignment vertical="center" wrapText="1"/>
    </xf>
    <xf numFmtId="4" fontId="23" fillId="0" borderId="6" xfId="10" applyNumberFormat="1" applyFont="1" applyFill="1" applyBorder="1" applyAlignment="1">
      <alignment horizontal="right" vertical="center"/>
    </xf>
    <xf numFmtId="171" fontId="23" fillId="0" borderId="6" xfId="11" applyNumberFormat="1" applyFont="1" applyFill="1" applyBorder="1" applyAlignment="1">
      <alignment horizontal="right" vertical="center"/>
    </xf>
    <xf numFmtId="171" fontId="23" fillId="0" borderId="6" xfId="10" applyNumberFormat="1" applyFont="1" applyFill="1" applyBorder="1" applyAlignment="1">
      <alignment horizontal="right" vertical="center"/>
    </xf>
    <xf numFmtId="0" fontId="23" fillId="0" borderId="6" xfId="0" quotePrefix="1" applyFont="1" applyFill="1" applyBorder="1" applyAlignment="1">
      <alignment horizontal="center" vertical="center"/>
    </xf>
    <xf numFmtId="4" fontId="23" fillId="0" borderId="6" xfId="9" applyNumberFormat="1" applyFont="1" applyFill="1" applyBorder="1" applyAlignment="1">
      <alignment horizontal="right" vertical="center"/>
    </xf>
    <xf numFmtId="4" fontId="4" fillId="0" borderId="6" xfId="0" applyNumberFormat="1" applyFont="1" applyFill="1" applyBorder="1" applyAlignment="1">
      <alignment horizontal="right" vertical="center"/>
    </xf>
    <xf numFmtId="4" fontId="23" fillId="0" borderId="6" xfId="11" applyNumberFormat="1" applyFont="1" applyFill="1" applyBorder="1" applyAlignment="1">
      <alignment horizontal="right" vertical="center" wrapText="1"/>
    </xf>
    <xf numFmtId="0" fontId="3" fillId="0" borderId="6" xfId="0" quotePrefix="1" applyFont="1" applyFill="1" applyBorder="1" applyAlignment="1">
      <alignment vertical="center" wrapText="1"/>
    </xf>
    <xf numFmtId="166" fontId="3" fillId="0" borderId="6" xfId="14" applyFont="1" applyFill="1" applyBorder="1" applyAlignment="1">
      <alignment horizontal="center" vertical="center" wrapText="1"/>
    </xf>
    <xf numFmtId="166" fontId="3" fillId="0" borderId="0" xfId="0" applyNumberFormat="1" applyFont="1" applyFill="1" applyAlignment="1">
      <alignment vertical="center"/>
    </xf>
    <xf numFmtId="4" fontId="4" fillId="0" borderId="6" xfId="10" applyNumberFormat="1" applyFont="1" applyFill="1" applyBorder="1" applyAlignment="1">
      <alignment horizontal="right" vertical="center"/>
    </xf>
    <xf numFmtId="0" fontId="23" fillId="0" borderId="0" xfId="0" applyFont="1" applyFill="1" applyAlignment="1">
      <alignment horizontal="center" vertical="center"/>
    </xf>
    <xf numFmtId="166" fontId="23" fillId="0" borderId="0" xfId="9" applyFont="1" applyFill="1" applyAlignment="1">
      <alignment horizontal="center" vertical="center"/>
    </xf>
    <xf numFmtId="0" fontId="1" fillId="0" borderId="6" xfId="0" applyFont="1" applyFill="1" applyBorder="1" applyAlignment="1">
      <alignment vertical="center" wrapText="1"/>
    </xf>
    <xf numFmtId="2" fontId="4" fillId="0" borderId="6" xfId="26" applyNumberFormat="1" applyFont="1" applyBorder="1" applyAlignment="1">
      <alignment horizontal="right" vertical="center" wrapText="1"/>
    </xf>
    <xf numFmtId="4" fontId="4" fillId="0" borderId="6" xfId="26" applyNumberFormat="1" applyFont="1" applyBorder="1" applyAlignment="1">
      <alignment horizontal="right" vertical="center" wrapText="1"/>
    </xf>
    <xf numFmtId="4" fontId="2" fillId="0" borderId="6" xfId="10" applyNumberFormat="1" applyFont="1" applyBorder="1" applyAlignment="1">
      <alignment horizontal="right" vertical="center" wrapText="1"/>
    </xf>
    <xf numFmtId="2" fontId="23" fillId="0" borderId="6" xfId="26" applyNumberFormat="1" applyFont="1" applyBorder="1" applyAlignment="1">
      <alignment horizontal="right" vertical="center" wrapText="1"/>
    </xf>
    <xf numFmtId="4" fontId="47" fillId="0" borderId="6" xfId="10" applyNumberFormat="1" applyFont="1" applyBorder="1" applyAlignment="1">
      <alignment horizontal="right" vertical="center" wrapText="1"/>
    </xf>
    <xf numFmtId="0" fontId="1" fillId="0" borderId="0" xfId="53" applyFont="1" applyAlignment="1">
      <alignment horizontal="center" vertical="center"/>
    </xf>
    <xf numFmtId="0" fontId="4" fillId="0" borderId="0" xfId="53" applyFont="1" applyAlignment="1">
      <alignment vertical="center"/>
    </xf>
    <xf numFmtId="0" fontId="4" fillId="0" borderId="0" xfId="53" applyFont="1" applyAlignment="1">
      <alignment horizontal="center" vertical="center"/>
    </xf>
    <xf numFmtId="166" fontId="4" fillId="0" borderId="0" xfId="10" applyFont="1" applyAlignment="1">
      <alignment horizontal="center" vertical="center"/>
    </xf>
    <xf numFmtId="0" fontId="23" fillId="0" borderId="6" xfId="53" applyBorder="1" applyAlignment="1">
      <alignment vertical="center" wrapText="1"/>
    </xf>
    <xf numFmtId="0" fontId="23" fillId="0" borderId="6" xfId="53" applyBorder="1" applyAlignment="1">
      <alignment horizontal="center" vertical="center" wrapText="1"/>
    </xf>
    <xf numFmtId="0" fontId="4" fillId="0" borderId="6" xfId="53" applyFont="1" applyBorder="1" applyAlignment="1">
      <alignment horizontal="center" vertical="center" wrapText="1"/>
    </xf>
    <xf numFmtId="0" fontId="4" fillId="0" borderId="6" xfId="53" applyFont="1" applyBorder="1" applyAlignment="1">
      <alignment vertical="center" wrapText="1"/>
    </xf>
    <xf numFmtId="0" fontId="8" fillId="0" borderId="6" xfId="53" applyFont="1" applyBorder="1" applyAlignment="1">
      <alignment horizontal="center" vertical="center" wrapText="1"/>
    </xf>
    <xf numFmtId="0" fontId="58" fillId="0" borderId="6" xfId="53" applyFont="1" applyBorder="1" applyAlignment="1">
      <alignment vertical="center" wrapText="1"/>
    </xf>
    <xf numFmtId="0" fontId="48" fillId="0" borderId="6" xfId="53" applyFont="1" applyBorder="1" applyAlignment="1">
      <alignment horizontal="center" vertical="center" wrapText="1"/>
    </xf>
    <xf numFmtId="0" fontId="23" fillId="0" borderId="6" xfId="53" applyBorder="1" applyAlignment="1">
      <alignment horizontal="right" vertical="center" wrapText="1"/>
    </xf>
    <xf numFmtId="2" fontId="23" fillId="0" borderId="6" xfId="53" applyNumberFormat="1" applyBorder="1" applyAlignment="1">
      <alignment horizontal="right" vertical="center" wrapText="1"/>
    </xf>
    <xf numFmtId="194" fontId="23" fillId="0" borderId="6" xfId="53" applyNumberFormat="1" applyBorder="1" applyAlignment="1">
      <alignment horizontal="right" vertical="center" wrapText="1"/>
    </xf>
    <xf numFmtId="2" fontId="23" fillId="0" borderId="6" xfId="53" applyNumberFormat="1" applyBorder="1" applyAlignment="1">
      <alignment vertical="center" wrapText="1"/>
    </xf>
    <xf numFmtId="0" fontId="23" fillId="0" borderId="6" xfId="69" applyBorder="1" applyAlignment="1">
      <alignment vertical="center" wrapText="1"/>
    </xf>
    <xf numFmtId="0" fontId="23" fillId="0" borderId="6" xfId="69" applyBorder="1" applyAlignment="1">
      <alignment horizontal="center" vertical="center"/>
    </xf>
    <xf numFmtId="0" fontId="23" fillId="0" borderId="6" xfId="69" quotePrefix="1" applyBorder="1" applyAlignment="1">
      <alignment vertical="center" wrapText="1"/>
    </xf>
    <xf numFmtId="0" fontId="23" fillId="0" borderId="6" xfId="69" applyBorder="1" applyAlignment="1">
      <alignment horizontal="center" vertical="center" wrapText="1"/>
    </xf>
    <xf numFmtId="3" fontId="23" fillId="0" borderId="6" xfId="69" applyNumberFormat="1" applyBorder="1" applyAlignment="1">
      <alignment horizontal="right" vertical="center"/>
    </xf>
    <xf numFmtId="3" fontId="23" fillId="0" borderId="6" xfId="53" applyNumberFormat="1" applyBorder="1" applyAlignment="1">
      <alignment horizontal="right" vertical="center" wrapText="1"/>
    </xf>
    <xf numFmtId="3" fontId="23" fillId="0" borderId="6" xfId="10" applyNumberFormat="1" applyBorder="1" applyAlignment="1">
      <alignment horizontal="right" vertical="center" wrapText="1"/>
    </xf>
    <xf numFmtId="4" fontId="23" fillId="0" borderId="6" xfId="69" applyNumberFormat="1" applyBorder="1" applyAlignment="1">
      <alignment horizontal="right" vertical="center"/>
    </xf>
    <xf numFmtId="1" fontId="23" fillId="0" borderId="6" xfId="53" applyNumberFormat="1" applyBorder="1" applyAlignment="1">
      <alignment horizontal="right" vertical="center" wrapText="1"/>
    </xf>
    <xf numFmtId="186" fontId="23" fillId="0" borderId="6" xfId="10" applyNumberFormat="1" applyBorder="1" applyAlignment="1">
      <alignment horizontal="right" vertical="center" wrapText="1"/>
    </xf>
    <xf numFmtId="185" fontId="23" fillId="0" borderId="6" xfId="10" applyNumberFormat="1" applyBorder="1" applyAlignment="1">
      <alignment horizontal="right" vertical="center" wrapText="1"/>
    </xf>
    <xf numFmtId="0" fontId="8" fillId="0" borderId="6" xfId="53" applyFont="1" applyBorder="1" applyAlignment="1">
      <alignment vertical="center" wrapText="1"/>
    </xf>
    <xf numFmtId="3" fontId="23" fillId="0" borderId="6" xfId="116" applyNumberFormat="1" applyFont="1" applyBorder="1" applyAlignment="1">
      <alignment horizontal="right"/>
    </xf>
    <xf numFmtId="4" fontId="23" fillId="0" borderId="6" xfId="116" applyNumberFormat="1" applyFont="1" applyBorder="1" applyAlignment="1">
      <alignment horizontal="right"/>
    </xf>
    <xf numFmtId="0" fontId="23" fillId="0" borderId="6" xfId="53" applyBorder="1" applyAlignment="1">
      <alignment horizontal="right"/>
    </xf>
    <xf numFmtId="2" fontId="23" fillId="0" borderId="6" xfId="53" applyNumberFormat="1" applyBorder="1" applyAlignment="1">
      <alignment horizontal="right"/>
    </xf>
    <xf numFmtId="190" fontId="23" fillId="0" borderId="6" xfId="53" applyNumberFormat="1" applyBorder="1" applyAlignment="1">
      <alignment horizontal="right" vertical="center" wrapText="1"/>
    </xf>
    <xf numFmtId="166" fontId="23" fillId="0" borderId="6" xfId="10" applyBorder="1" applyAlignment="1">
      <alignment vertical="center" wrapText="1"/>
    </xf>
    <xf numFmtId="0" fontId="48" fillId="0" borderId="6" xfId="53" applyFont="1" applyBorder="1" applyAlignment="1">
      <alignment vertical="center" wrapText="1"/>
    </xf>
    <xf numFmtId="43" fontId="23" fillId="0" borderId="6" xfId="53" applyNumberFormat="1" applyBorder="1" applyAlignment="1">
      <alignment vertical="center" wrapText="1"/>
    </xf>
    <xf numFmtId="193" fontId="23" fillId="0" borderId="6" xfId="10" applyNumberFormat="1" applyBorder="1" applyAlignment="1">
      <alignment horizontal="center" vertical="center" wrapText="1"/>
    </xf>
    <xf numFmtId="185" fontId="23" fillId="0" borderId="6" xfId="10" applyNumberFormat="1" applyBorder="1" applyAlignment="1">
      <alignment vertical="center" wrapText="1"/>
    </xf>
    <xf numFmtId="0" fontId="11" fillId="0" borderId="17" xfId="53" applyFont="1" applyBorder="1" applyAlignment="1">
      <alignment horizontal="center" vertical="center" wrapText="1"/>
    </xf>
    <xf numFmtId="0" fontId="12" fillId="0" borderId="18" xfId="114" applyFont="1" applyBorder="1" applyAlignment="1">
      <alignment horizontal="left" vertical="center" wrapText="1"/>
    </xf>
    <xf numFmtId="0" fontId="12" fillId="0" borderId="18" xfId="114" applyFont="1" applyBorder="1" applyAlignment="1">
      <alignment horizontal="center" vertical="center" wrapText="1"/>
    </xf>
    <xf numFmtId="0" fontId="12" fillId="0" borderId="20" xfId="114" applyFont="1" applyBorder="1" applyAlignment="1">
      <alignment horizontal="left" vertical="center" wrapText="1"/>
    </xf>
    <xf numFmtId="0" fontId="12" fillId="0" borderId="20" xfId="114" applyFont="1" applyBorder="1" applyAlignment="1">
      <alignment horizontal="center" vertical="center" wrapText="1"/>
    </xf>
    <xf numFmtId="0" fontId="12" fillId="0" borderId="22" xfId="114" applyFont="1" applyBorder="1" applyAlignment="1">
      <alignment horizontal="left" vertical="center" wrapText="1"/>
    </xf>
    <xf numFmtId="0" fontId="12" fillId="0" borderId="22" xfId="114" applyFont="1" applyBorder="1" applyAlignment="1">
      <alignment horizontal="center" vertical="center" wrapText="1"/>
    </xf>
    <xf numFmtId="0" fontId="4" fillId="0" borderId="23" xfId="53" applyFont="1" applyBorder="1" applyAlignment="1">
      <alignment vertical="center" wrapText="1"/>
    </xf>
    <xf numFmtId="0" fontId="48" fillId="0" borderId="6" xfId="53" applyFont="1" applyBorder="1" applyAlignment="1">
      <alignment horizontal="right" vertical="center" wrapText="1"/>
    </xf>
    <xf numFmtId="166" fontId="48" fillId="0" borderId="6" xfId="10" applyFont="1" applyBorder="1" applyAlignment="1">
      <alignment horizontal="right" vertical="center" wrapText="1"/>
    </xf>
    <xf numFmtId="185" fontId="48" fillId="0" borderId="6" xfId="53" applyNumberFormat="1" applyFont="1" applyBorder="1" applyAlignment="1">
      <alignment horizontal="right" vertical="center" wrapText="1"/>
    </xf>
    <xf numFmtId="185" fontId="48" fillId="0" borderId="6" xfId="10" applyNumberFormat="1" applyFont="1" applyBorder="1" applyAlignment="1">
      <alignment horizontal="right" vertical="center" wrapText="1"/>
    </xf>
    <xf numFmtId="185" fontId="48" fillId="0" borderId="6" xfId="10" quotePrefix="1" applyNumberFormat="1" applyFont="1" applyBorder="1" applyAlignment="1">
      <alignment horizontal="right" vertical="center" wrapText="1"/>
    </xf>
    <xf numFmtId="195" fontId="48" fillId="0" borderId="6" xfId="10" applyNumberFormat="1" applyFont="1" applyBorder="1" applyAlignment="1">
      <alignment horizontal="right" vertical="center" wrapText="1"/>
    </xf>
    <xf numFmtId="3" fontId="48" fillId="0" borderId="6" xfId="53" applyNumberFormat="1" applyFont="1" applyBorder="1" applyAlignment="1">
      <alignment vertical="center" wrapText="1"/>
    </xf>
    <xf numFmtId="0" fontId="61" fillId="0" borderId="16" xfId="53" applyFont="1" applyFill="1" applyBorder="1" applyAlignment="1">
      <alignment vertical="center" wrapText="1"/>
    </xf>
    <xf numFmtId="0" fontId="11" fillId="0" borderId="0" xfId="53" applyFont="1" applyFill="1" applyAlignment="1">
      <alignment vertical="center" wrapText="1"/>
    </xf>
    <xf numFmtId="0" fontId="62" fillId="0" borderId="0" xfId="53" applyFont="1" applyFill="1"/>
    <xf numFmtId="0" fontId="61" fillId="0" borderId="16" xfId="53" applyFont="1" applyFill="1" applyBorder="1" applyAlignment="1">
      <alignment horizontal="right" vertical="center" wrapText="1"/>
    </xf>
    <xf numFmtId="0" fontId="12" fillId="0" borderId="16" xfId="59" quotePrefix="1" applyFont="1" applyFill="1" applyBorder="1" applyAlignment="1">
      <alignment horizontal="center" vertical="center"/>
    </xf>
    <xf numFmtId="0" fontId="62" fillId="0" borderId="16" xfId="59" applyFont="1" applyFill="1" applyBorder="1" applyAlignment="1">
      <alignment vertical="center" wrapText="1"/>
    </xf>
    <xf numFmtId="0" fontId="12" fillId="0" borderId="16" xfId="59" applyFont="1" applyFill="1" applyBorder="1" applyAlignment="1">
      <alignment horizontal="center" vertical="center" wrapText="1"/>
    </xf>
    <xf numFmtId="41" fontId="12" fillId="0" borderId="16" xfId="111" applyNumberFormat="1" applyFont="1" applyFill="1" applyBorder="1" applyAlignment="1">
      <alignment horizontal="right" vertical="center" wrapText="1"/>
    </xf>
    <xf numFmtId="0" fontId="12" fillId="0" borderId="16" xfId="59" applyFont="1" applyFill="1" applyBorder="1" applyAlignment="1">
      <alignment vertical="center" wrapText="1"/>
    </xf>
    <xf numFmtId="0" fontId="63" fillId="0" borderId="16" xfId="59" quotePrefix="1" applyFont="1" applyFill="1" applyBorder="1" applyAlignment="1">
      <alignment horizontal="center" vertical="center"/>
    </xf>
    <xf numFmtId="0" fontId="63" fillId="0" borderId="16" xfId="59" quotePrefix="1" applyFont="1" applyFill="1" applyBorder="1" applyAlignment="1">
      <alignment vertical="center" wrapText="1"/>
    </xf>
    <xf numFmtId="0" fontId="63" fillId="0" borderId="16" xfId="59" applyFont="1" applyFill="1" applyBorder="1" applyAlignment="1">
      <alignment horizontal="center" vertical="center" wrapText="1"/>
    </xf>
    <xf numFmtId="188" fontId="12" fillId="0" borderId="16" xfId="111" applyNumberFormat="1" applyFont="1" applyFill="1" applyBorder="1" applyAlignment="1">
      <alignment horizontal="right" vertical="center" wrapText="1"/>
    </xf>
    <xf numFmtId="0" fontId="62" fillId="0" borderId="16" xfId="59" quotePrefix="1" applyFont="1" applyFill="1" applyBorder="1" applyAlignment="1">
      <alignment horizontal="center" vertical="center"/>
    </xf>
    <xf numFmtId="0" fontId="62" fillId="0" borderId="16" xfId="59" quotePrefix="1" applyFont="1" applyFill="1" applyBorder="1" applyAlignment="1">
      <alignment vertical="center" wrapText="1"/>
    </xf>
    <xf numFmtId="0" fontId="62" fillId="0" borderId="16" xfId="59" applyFont="1" applyFill="1" applyBorder="1" applyAlignment="1">
      <alignment horizontal="center" vertical="center" wrapText="1"/>
    </xf>
    <xf numFmtId="189" fontId="12" fillId="0" borderId="16" xfId="111" applyNumberFormat="1" applyFont="1" applyFill="1" applyBorder="1" applyAlignment="1">
      <alignment horizontal="right" vertical="center" wrapText="1"/>
    </xf>
    <xf numFmtId="0" fontId="62" fillId="0" borderId="0" xfId="59" applyFont="1" applyFill="1" applyAlignment="1">
      <alignment vertical="center"/>
    </xf>
    <xf numFmtId="0" fontId="12" fillId="0" borderId="16" xfId="59" applyFont="1" applyFill="1" applyBorder="1" applyAlignment="1">
      <alignment horizontal="center" vertical="center"/>
    </xf>
    <xf numFmtId="187" fontId="12" fillId="0" borderId="16" xfId="111" applyFont="1" applyFill="1" applyBorder="1" applyAlignment="1">
      <alignment horizontal="right" vertical="center" wrapText="1"/>
    </xf>
    <xf numFmtId="0" fontId="63" fillId="0" borderId="16" xfId="59" applyFont="1" applyFill="1" applyBorder="1" applyAlignment="1">
      <alignment horizontal="center" vertical="center"/>
    </xf>
    <xf numFmtId="0" fontId="12" fillId="0" borderId="16" xfId="53" applyFont="1" applyFill="1" applyBorder="1" applyAlignment="1">
      <alignment horizontal="right" vertical="center" wrapText="1"/>
    </xf>
    <xf numFmtId="0" fontId="63" fillId="0" borderId="16" xfId="53" applyFont="1" applyFill="1" applyBorder="1" applyAlignment="1">
      <alignment horizontal="right" vertical="center" wrapText="1"/>
    </xf>
    <xf numFmtId="0" fontId="63" fillId="0" borderId="0" xfId="53" applyFont="1" applyFill="1"/>
    <xf numFmtId="0" fontId="63" fillId="0" borderId="0" xfId="59" applyFont="1" applyFill="1" applyAlignment="1">
      <alignment vertical="center"/>
    </xf>
    <xf numFmtId="0" fontId="12" fillId="0" borderId="16" xfId="59" quotePrefix="1" applyFont="1" applyFill="1" applyBorder="1" applyAlignment="1">
      <alignment horizontal="center" vertical="center" wrapText="1"/>
    </xf>
    <xf numFmtId="175" fontId="12" fillId="0" borderId="16" xfId="37" applyNumberFormat="1" applyFont="1" applyFill="1" applyBorder="1" applyAlignment="1">
      <alignment horizontal="right" vertical="center" wrapText="1"/>
    </xf>
    <xf numFmtId="3" fontId="12" fillId="0" borderId="16" xfId="48" applyNumberFormat="1" applyFont="1" applyFill="1" applyBorder="1" applyAlignment="1">
      <alignment horizontal="right" vertical="center"/>
    </xf>
    <xf numFmtId="180" fontId="12" fillId="0" borderId="16" xfId="48" applyNumberFormat="1" applyFont="1" applyFill="1" applyBorder="1" applyAlignment="1">
      <alignment horizontal="right" vertical="center"/>
    </xf>
    <xf numFmtId="4" fontId="12" fillId="0" borderId="16" xfId="53" applyNumberFormat="1" applyFont="1" applyFill="1" applyBorder="1" applyAlignment="1">
      <alignment horizontal="right" vertical="center" wrapText="1"/>
    </xf>
    <xf numFmtId="2" fontId="12" fillId="0" borderId="16" xfId="37" applyNumberFormat="1" applyFont="1" applyFill="1" applyBorder="1" applyAlignment="1">
      <alignment horizontal="right" vertical="center" wrapText="1"/>
    </xf>
    <xf numFmtId="4" fontId="12" fillId="0" borderId="16" xfId="48" applyNumberFormat="1" applyFont="1" applyFill="1" applyBorder="1" applyAlignment="1">
      <alignment horizontal="right" vertical="center"/>
    </xf>
    <xf numFmtId="0" fontId="62" fillId="0" borderId="16" xfId="73" applyFont="1" applyFill="1" applyBorder="1" applyAlignment="1">
      <alignment horizontal="center" vertical="center"/>
    </xf>
    <xf numFmtId="175" fontId="12" fillId="0" borderId="16" xfId="10" applyNumberFormat="1" applyFont="1" applyFill="1" applyBorder="1" applyAlignment="1">
      <alignment horizontal="right" vertical="center" wrapText="1"/>
    </xf>
    <xf numFmtId="175" fontId="12" fillId="0" borderId="16" xfId="10" applyNumberFormat="1" applyFont="1" applyFill="1" applyBorder="1" applyAlignment="1">
      <alignment horizontal="right" vertical="center"/>
    </xf>
    <xf numFmtId="166" fontId="12" fillId="0" borderId="16" xfId="10" applyFont="1" applyFill="1" applyBorder="1" applyAlignment="1">
      <alignment horizontal="right" vertical="center"/>
    </xf>
    <xf numFmtId="166" fontId="12" fillId="0" borderId="16" xfId="10" applyFont="1" applyFill="1" applyBorder="1" applyAlignment="1">
      <alignment horizontal="right" vertical="center" wrapText="1"/>
    </xf>
    <xf numFmtId="0" fontId="63" fillId="0" borderId="16" xfId="73" quotePrefix="1" applyFont="1" applyFill="1" applyBorder="1" applyAlignment="1">
      <alignment horizontal="center" vertical="center"/>
    </xf>
    <xf numFmtId="0" fontId="63" fillId="0" borderId="16" xfId="73" quotePrefix="1" applyFont="1" applyFill="1" applyBorder="1" applyAlignment="1">
      <alignment vertical="center" wrapText="1"/>
    </xf>
    <xf numFmtId="0" fontId="63" fillId="0" borderId="16" xfId="73" applyFont="1" applyFill="1" applyBorder="1" applyAlignment="1">
      <alignment horizontal="center" vertical="center"/>
    </xf>
    <xf numFmtId="3" fontId="12" fillId="0" borderId="16" xfId="37" applyNumberFormat="1" applyFont="1" applyFill="1" applyBorder="1" applyAlignment="1">
      <alignment horizontal="right" vertical="center" wrapText="1"/>
    </xf>
    <xf numFmtId="43" fontId="12" fillId="0" borderId="16" xfId="37" applyFont="1" applyFill="1" applyBorder="1" applyAlignment="1">
      <alignment horizontal="right" vertical="center" wrapText="1"/>
    </xf>
    <xf numFmtId="43" fontId="12" fillId="0" borderId="16" xfId="26" applyNumberFormat="1" applyFont="1" applyFill="1" applyBorder="1" applyAlignment="1">
      <alignment horizontal="right" vertical="center"/>
    </xf>
    <xf numFmtId="0" fontId="64" fillId="0" borderId="16" xfId="73" quotePrefix="1" applyFont="1" applyFill="1" applyBorder="1" applyAlignment="1">
      <alignment horizontal="center" vertical="center"/>
    </xf>
    <xf numFmtId="0" fontId="64" fillId="0" borderId="16" xfId="73" applyFont="1" applyFill="1" applyBorder="1" applyAlignment="1">
      <alignment vertical="center" wrapText="1"/>
    </xf>
    <xf numFmtId="0" fontId="64" fillId="0" borderId="16" xfId="73" applyFont="1" applyFill="1" applyBorder="1" applyAlignment="1">
      <alignment horizontal="center" vertical="center"/>
    </xf>
    <xf numFmtId="3" fontId="64" fillId="0" borderId="16" xfId="48" applyNumberFormat="1" applyFont="1" applyFill="1" applyBorder="1" applyAlignment="1">
      <alignment horizontal="right" vertical="center"/>
    </xf>
    <xf numFmtId="4" fontId="64" fillId="0" borderId="16" xfId="73" applyNumberFormat="1" applyFont="1" applyFill="1" applyBorder="1" applyAlignment="1">
      <alignment horizontal="right" vertical="center" wrapText="1"/>
    </xf>
    <xf numFmtId="4" fontId="64" fillId="0" borderId="16" xfId="53" applyNumberFormat="1" applyFont="1" applyFill="1" applyBorder="1" applyAlignment="1">
      <alignment horizontal="right" vertical="center" wrapText="1"/>
    </xf>
    <xf numFmtId="0" fontId="64" fillId="0" borderId="0" xfId="53" applyFont="1" applyFill="1"/>
    <xf numFmtId="0" fontId="64" fillId="0" borderId="0" xfId="59" applyFont="1" applyFill="1" applyAlignment="1">
      <alignment vertical="center"/>
    </xf>
    <xf numFmtId="0" fontId="62" fillId="0" borderId="16" xfId="59" quotePrefix="1" applyFont="1" applyFill="1" applyBorder="1" applyAlignment="1">
      <alignment horizontal="center" vertical="center" wrapText="1"/>
    </xf>
    <xf numFmtId="0" fontId="62" fillId="0" borderId="16" xfId="59" applyFont="1" applyFill="1" applyBorder="1" applyAlignment="1">
      <alignment horizontal="center" vertical="center"/>
    </xf>
    <xf numFmtId="4" fontId="12" fillId="0" borderId="16" xfId="59" applyNumberFormat="1" applyFont="1" applyFill="1" applyBorder="1" applyAlignment="1">
      <alignment horizontal="right" vertical="center"/>
    </xf>
    <xf numFmtId="2" fontId="12" fillId="0" borderId="16" xfId="59" applyNumberFormat="1" applyFont="1" applyFill="1" applyBorder="1" applyAlignment="1">
      <alignment horizontal="right" vertical="center"/>
    </xf>
    <xf numFmtId="0" fontId="64" fillId="0" borderId="16" xfId="59" quotePrefix="1" applyFont="1" applyFill="1" applyBorder="1" applyAlignment="1">
      <alignment horizontal="center" vertical="center" wrapText="1"/>
    </xf>
    <xf numFmtId="0" fontId="64" fillId="0" borderId="16" xfId="59" applyFont="1" applyFill="1" applyBorder="1" applyAlignment="1">
      <alignment vertical="center" wrapText="1"/>
    </xf>
    <xf numFmtId="0" fontId="64" fillId="0" borderId="16" xfId="59" applyFont="1" applyFill="1" applyBorder="1" applyAlignment="1">
      <alignment horizontal="center" vertical="center"/>
    </xf>
    <xf numFmtId="2" fontId="64" fillId="0" borderId="16" xfId="59" applyNumberFormat="1" applyFont="1" applyFill="1" applyBorder="1" applyAlignment="1">
      <alignment horizontal="right" vertical="center"/>
    </xf>
    <xf numFmtId="4" fontId="64" fillId="0" borderId="16" xfId="59" applyNumberFormat="1" applyFont="1" applyFill="1" applyBorder="1" applyAlignment="1">
      <alignment horizontal="right" vertical="center"/>
    </xf>
    <xf numFmtId="0" fontId="65" fillId="0" borderId="16" xfId="59" quotePrefix="1" applyFont="1" applyFill="1" applyBorder="1" applyAlignment="1">
      <alignment horizontal="center" vertical="center" wrapText="1"/>
    </xf>
    <xf numFmtId="0" fontId="12" fillId="0" borderId="16" xfId="60" applyFont="1" applyFill="1" applyBorder="1" applyAlignment="1">
      <alignment horizontal="right" vertical="center" wrapText="1"/>
    </xf>
    <xf numFmtId="0" fontId="65" fillId="0" borderId="16" xfId="59" applyFont="1" applyFill="1" applyBorder="1" applyAlignment="1">
      <alignment horizontal="center" vertical="center" wrapText="1"/>
    </xf>
    <xf numFmtId="2" fontId="12" fillId="0" borderId="16" xfId="53" applyNumberFormat="1" applyFont="1" applyFill="1" applyBorder="1" applyAlignment="1">
      <alignment horizontal="right" vertical="center"/>
    </xf>
    <xf numFmtId="0" fontId="62" fillId="0" borderId="16" xfId="53" applyFont="1" applyFill="1" applyBorder="1" applyAlignment="1">
      <alignment horizontal="right" vertical="center" wrapText="1"/>
    </xf>
    <xf numFmtId="0" fontId="66" fillId="0" borderId="16" xfId="59" quotePrefix="1" applyFont="1" applyFill="1" applyBorder="1" applyAlignment="1">
      <alignment horizontal="center" vertical="center" wrapText="1"/>
    </xf>
    <xf numFmtId="49" fontId="66" fillId="0" borderId="16" xfId="112" applyNumberFormat="1" applyFont="1" applyFill="1" applyBorder="1" applyAlignment="1">
      <alignment vertical="center" wrapText="1"/>
    </xf>
    <xf numFmtId="0" fontId="66" fillId="0" borderId="16" xfId="112" applyFont="1" applyFill="1" applyBorder="1" applyAlignment="1">
      <alignment horizontal="center" vertical="center" wrapText="1"/>
    </xf>
    <xf numFmtId="190" fontId="66" fillId="0" borderId="16" xfId="51" applyNumberFormat="1" applyFont="1" applyFill="1" applyBorder="1" applyAlignment="1">
      <alignment horizontal="right" vertical="center"/>
    </xf>
    <xf numFmtId="190" fontId="66" fillId="0" borderId="16" xfId="46" applyNumberFormat="1" applyFont="1" applyFill="1" applyBorder="1" applyAlignment="1">
      <alignment horizontal="right" vertical="center"/>
    </xf>
    <xf numFmtId="0" fontId="66" fillId="0" borderId="0" xfId="53" applyFont="1" applyFill="1"/>
    <xf numFmtId="0" fontId="67" fillId="0" borderId="16" xfId="59" quotePrefix="1" applyFont="1" applyFill="1" applyBorder="1" applyAlignment="1">
      <alignment horizontal="center" vertical="center" wrapText="1"/>
    </xf>
    <xf numFmtId="0" fontId="66" fillId="0" borderId="16" xfId="59" applyFont="1" applyFill="1" applyBorder="1" applyAlignment="1">
      <alignment vertical="center" wrapText="1"/>
    </xf>
    <xf numFmtId="0" fontId="67" fillId="0" borderId="16" xfId="59" applyFont="1" applyFill="1" applyBorder="1" applyAlignment="1">
      <alignment horizontal="center" vertical="center"/>
    </xf>
    <xf numFmtId="190" fontId="67" fillId="0" borderId="16" xfId="51" applyNumberFormat="1" applyFont="1" applyFill="1" applyBorder="1" applyAlignment="1">
      <alignment horizontal="right" vertical="center"/>
    </xf>
    <xf numFmtId="190" fontId="67" fillId="0" borderId="16" xfId="46" applyNumberFormat="1" applyFont="1" applyFill="1" applyBorder="1" applyAlignment="1">
      <alignment horizontal="right" vertical="center"/>
    </xf>
    <xf numFmtId="0" fontId="67" fillId="0" borderId="0" xfId="53" applyFont="1" applyFill="1"/>
    <xf numFmtId="49" fontId="67" fillId="0" borderId="16" xfId="112" applyNumberFormat="1" applyFont="1" applyFill="1" applyBorder="1" applyAlignment="1">
      <alignment vertical="center" wrapText="1"/>
    </xf>
    <xf numFmtId="191" fontId="67" fillId="0" borderId="16" xfId="10" applyNumberFormat="1" applyFont="1" applyFill="1" applyBorder="1" applyAlignment="1">
      <alignment horizontal="right" vertical="center"/>
    </xf>
    <xf numFmtId="192" fontId="67" fillId="0" borderId="16" xfId="10" applyNumberFormat="1" applyFont="1" applyFill="1" applyBorder="1" applyAlignment="1">
      <alignment horizontal="right" vertical="center"/>
    </xf>
    <xf numFmtId="193" fontId="67" fillId="0" borderId="16" xfId="10" applyNumberFormat="1" applyFont="1" applyFill="1" applyBorder="1" applyAlignment="1">
      <alignment horizontal="right" vertical="center"/>
    </xf>
    <xf numFmtId="0" fontId="67" fillId="0" borderId="16" xfId="112" applyFont="1" applyFill="1" applyBorder="1" applyAlignment="1">
      <alignment horizontal="center" vertical="center" wrapText="1"/>
    </xf>
    <xf numFmtId="0" fontId="66" fillId="0" borderId="16" xfId="59" applyFont="1" applyFill="1" applyBorder="1" applyAlignment="1">
      <alignment horizontal="center" vertical="center"/>
    </xf>
    <xf numFmtId="191" fontId="66" fillId="0" borderId="16" xfId="10" applyNumberFormat="1" applyFont="1" applyFill="1" applyBorder="1" applyAlignment="1">
      <alignment horizontal="right" vertical="center"/>
    </xf>
    <xf numFmtId="192" fontId="66" fillId="0" borderId="16" xfId="46" applyNumberFormat="1" applyFont="1" applyFill="1" applyBorder="1" applyAlignment="1">
      <alignment horizontal="right" vertical="center"/>
    </xf>
    <xf numFmtId="193" fontId="66" fillId="0" borderId="16" xfId="10" applyNumberFormat="1" applyFont="1" applyFill="1" applyBorder="1" applyAlignment="1">
      <alignment horizontal="right" vertical="center"/>
    </xf>
    <xf numFmtId="49" fontId="67" fillId="0" borderId="16" xfId="112" quotePrefix="1" applyNumberFormat="1" applyFont="1" applyFill="1" applyBorder="1" applyAlignment="1">
      <alignment vertical="center" wrapText="1"/>
    </xf>
    <xf numFmtId="49" fontId="66" fillId="0" borderId="16" xfId="112" quotePrefix="1" applyNumberFormat="1" applyFont="1" applyFill="1" applyBorder="1" applyAlignment="1">
      <alignment vertical="center" wrapText="1"/>
    </xf>
    <xf numFmtId="0" fontId="67" fillId="0" borderId="16" xfId="48" applyFont="1" applyFill="1" applyBorder="1" applyAlignment="1">
      <alignment vertical="center" wrapText="1"/>
    </xf>
    <xf numFmtId="1" fontId="67" fillId="0" borderId="16" xfId="51" applyNumberFormat="1" applyFont="1" applyFill="1" applyBorder="1" applyAlignment="1">
      <alignment horizontal="right" vertical="center"/>
    </xf>
    <xf numFmtId="1" fontId="67" fillId="0" borderId="16" xfId="46" applyNumberFormat="1" applyFont="1" applyFill="1" applyBorder="1" applyAlignment="1">
      <alignment horizontal="right" vertical="center"/>
    </xf>
    <xf numFmtId="0" fontId="67" fillId="0" borderId="16" xfId="59" applyFont="1" applyFill="1" applyBorder="1" applyAlignment="1">
      <alignment horizontal="left" vertical="center"/>
    </xf>
    <xf numFmtId="0" fontId="68" fillId="0" borderId="16" xfId="53" applyFont="1" applyFill="1" applyBorder="1" applyAlignment="1">
      <alignment horizontal="center" vertical="center" wrapText="1"/>
    </xf>
    <xf numFmtId="0" fontId="62" fillId="0" borderId="16" xfId="57" applyFont="1" applyFill="1" applyBorder="1" applyAlignment="1">
      <alignment horizontal="right" vertical="center" wrapText="1"/>
    </xf>
    <xf numFmtId="1" fontId="62" fillId="0" borderId="16" xfId="57" applyNumberFormat="1" applyFont="1" applyFill="1" applyBorder="1" applyAlignment="1">
      <alignment horizontal="right" vertical="center" wrapText="1"/>
    </xf>
    <xf numFmtId="3" fontId="62" fillId="0" borderId="16" xfId="53" applyNumberFormat="1" applyFont="1" applyFill="1" applyBorder="1" applyAlignment="1">
      <alignment horizontal="right" vertical="center" wrapText="1"/>
    </xf>
    <xf numFmtId="0" fontId="62" fillId="0" borderId="16" xfId="70" applyFont="1" applyFill="1" applyBorder="1" applyAlignment="1">
      <alignment horizontal="right" vertical="center"/>
    </xf>
    <xf numFmtId="0" fontId="62" fillId="0" borderId="16" xfId="47" applyFont="1" applyFill="1" applyBorder="1" applyAlignment="1">
      <alignment horizontal="right" vertical="center" wrapText="1"/>
    </xf>
    <xf numFmtId="3" fontId="62" fillId="0" borderId="16" xfId="47" applyNumberFormat="1" applyFont="1" applyFill="1" applyBorder="1" applyAlignment="1">
      <alignment horizontal="right" vertical="center" wrapText="1"/>
    </xf>
    <xf numFmtId="0" fontId="62" fillId="0" borderId="16" xfId="52" applyFont="1" applyFill="1" applyBorder="1" applyAlignment="1">
      <alignment horizontal="right" vertical="center" wrapText="1"/>
    </xf>
    <xf numFmtId="1" fontId="62" fillId="0" borderId="16" xfId="52" applyNumberFormat="1" applyFont="1" applyFill="1" applyBorder="1" applyAlignment="1">
      <alignment horizontal="right" vertical="center" wrapText="1"/>
    </xf>
    <xf numFmtId="171" fontId="62" fillId="0" borderId="16" xfId="53" applyNumberFormat="1" applyFont="1" applyFill="1" applyBorder="1" applyAlignment="1">
      <alignment horizontal="right" vertical="center" wrapText="1"/>
    </xf>
    <xf numFmtId="0" fontId="62" fillId="0" borderId="16" xfId="53" applyFont="1" applyFill="1" applyBorder="1" applyAlignment="1">
      <alignment horizontal="right" vertical="center"/>
    </xf>
    <xf numFmtId="0" fontId="62" fillId="0" borderId="16" xfId="55" applyFont="1" applyFill="1" applyBorder="1" applyAlignment="1">
      <alignment horizontal="left" vertical="center" wrapText="1"/>
    </xf>
    <xf numFmtId="0" fontId="62" fillId="0" borderId="16" xfId="55" applyFont="1" applyFill="1" applyBorder="1" applyAlignment="1">
      <alignment horizontal="center" vertical="center" wrapText="1"/>
    </xf>
    <xf numFmtId="171" fontId="62" fillId="0" borderId="16" xfId="55" applyNumberFormat="1" applyFont="1" applyFill="1" applyBorder="1" applyAlignment="1">
      <alignment horizontal="right" vertical="center"/>
    </xf>
    <xf numFmtId="171" fontId="62" fillId="0" borderId="16" xfId="55" applyNumberFormat="1" applyFont="1" applyFill="1" applyBorder="1" applyAlignment="1">
      <alignment horizontal="right" vertical="center" wrapText="1"/>
    </xf>
    <xf numFmtId="171" fontId="62" fillId="0" borderId="16" xfId="56" applyNumberFormat="1" applyFont="1" applyFill="1" applyBorder="1" applyAlignment="1">
      <alignment horizontal="right" vertical="center"/>
    </xf>
    <xf numFmtId="171" fontId="62" fillId="0" borderId="16" xfId="56" applyNumberFormat="1" applyFont="1" applyFill="1" applyBorder="1" applyAlignment="1">
      <alignment horizontal="right" vertical="center" wrapText="1"/>
    </xf>
    <xf numFmtId="1" fontId="62" fillId="0" borderId="16" xfId="55" applyNumberFormat="1" applyFont="1" applyFill="1" applyBorder="1" applyAlignment="1">
      <alignment horizontal="right" vertical="center" wrapText="1"/>
    </xf>
    <xf numFmtId="2" fontId="62" fillId="0" borderId="16" xfId="55" applyNumberFormat="1" applyFont="1" applyFill="1" applyBorder="1" applyAlignment="1">
      <alignment horizontal="right" vertical="center" wrapText="1"/>
    </xf>
    <xf numFmtId="2" fontId="62" fillId="0" borderId="16" xfId="56" applyNumberFormat="1" applyFont="1" applyFill="1" applyBorder="1" applyAlignment="1">
      <alignment horizontal="right" vertical="center" wrapText="1"/>
    </xf>
    <xf numFmtId="0" fontId="62" fillId="0" borderId="16" xfId="113" quotePrefix="1" applyFont="1" applyFill="1" applyBorder="1" applyAlignment="1">
      <alignment horizontal="left" vertical="center" wrapText="1"/>
    </xf>
    <xf numFmtId="0" fontId="62" fillId="0" borderId="16" xfId="113" applyFont="1" applyFill="1" applyBorder="1" applyAlignment="1">
      <alignment horizontal="center" vertical="center" wrapText="1"/>
    </xf>
    <xf numFmtId="171" fontId="62" fillId="0" borderId="16" xfId="113" applyNumberFormat="1" applyFont="1" applyFill="1" applyBorder="1" applyAlignment="1">
      <alignment horizontal="right" vertical="center" wrapText="1"/>
    </xf>
    <xf numFmtId="0" fontId="62" fillId="0" borderId="16" xfId="113" applyFont="1" applyFill="1" applyBorder="1" applyAlignment="1">
      <alignment horizontal="right" vertical="center"/>
    </xf>
    <xf numFmtId="0" fontId="70" fillId="0" borderId="16" xfId="113" applyFont="1" applyFill="1" applyBorder="1" applyAlignment="1">
      <alignment horizontal="right" vertical="center" wrapText="1"/>
    </xf>
    <xf numFmtId="0" fontId="62" fillId="0" borderId="16" xfId="63" applyFont="1" applyFill="1" applyBorder="1" applyAlignment="1">
      <alignment horizontal="right" vertical="center"/>
    </xf>
    <xf numFmtId="0" fontId="62" fillId="0" borderId="16" xfId="113" applyFont="1" applyFill="1" applyBorder="1" applyAlignment="1">
      <alignment horizontal="left" vertical="center" wrapText="1"/>
    </xf>
    <xf numFmtId="190" fontId="62" fillId="0" borderId="16" xfId="113" applyNumberFormat="1" applyFont="1" applyFill="1" applyBorder="1" applyAlignment="1">
      <alignment horizontal="right" vertical="center" wrapText="1"/>
    </xf>
    <xf numFmtId="0" fontId="62" fillId="0" borderId="16" xfId="114" applyFont="1" applyFill="1" applyBorder="1" applyAlignment="1">
      <alignment horizontal="left" vertical="center" wrapText="1"/>
    </xf>
    <xf numFmtId="0" fontId="62" fillId="0" borderId="16" xfId="114" applyFont="1" applyFill="1" applyBorder="1" applyAlignment="1">
      <alignment horizontal="center" vertical="center" wrapText="1"/>
    </xf>
    <xf numFmtId="1" fontId="62" fillId="0" borderId="16" xfId="114" applyNumberFormat="1" applyFont="1" applyFill="1" applyBorder="1" applyAlignment="1">
      <alignment horizontal="right" vertical="center" wrapText="1"/>
    </xf>
    <xf numFmtId="190" fontId="62" fillId="0" borderId="16" xfId="114" applyNumberFormat="1" applyFont="1" applyFill="1" applyBorder="1" applyAlignment="1">
      <alignment horizontal="right" vertical="center" wrapText="1"/>
    </xf>
    <xf numFmtId="1" fontId="62" fillId="0" borderId="16" xfId="115" applyNumberFormat="1" applyFont="1" applyFill="1" applyBorder="1" applyAlignment="1">
      <alignment horizontal="right" vertical="center" wrapText="1"/>
    </xf>
    <xf numFmtId="171" fontId="62" fillId="0" borderId="16" xfId="114" applyNumberFormat="1" applyFont="1" applyFill="1" applyBorder="1" applyAlignment="1">
      <alignment horizontal="right" vertical="center" wrapText="1"/>
    </xf>
    <xf numFmtId="3" fontId="62" fillId="0" borderId="16" xfId="115" applyNumberFormat="1" applyFont="1" applyFill="1" applyBorder="1" applyAlignment="1">
      <alignment horizontal="right" vertical="center" wrapText="1"/>
    </xf>
    <xf numFmtId="190" fontId="62" fillId="0" borderId="16" xfId="115" applyNumberFormat="1" applyFont="1" applyFill="1" applyBorder="1" applyAlignment="1">
      <alignment horizontal="right" vertical="center" wrapText="1"/>
    </xf>
    <xf numFmtId="0" fontId="4" fillId="0" borderId="16" xfId="53" applyFont="1" applyFill="1" applyBorder="1" applyAlignment="1">
      <alignment vertical="center" wrapText="1"/>
    </xf>
    <xf numFmtId="0" fontId="12" fillId="0" borderId="16" xfId="53" applyFont="1" applyFill="1" applyBorder="1" applyAlignment="1">
      <alignment horizontal="center" vertical="center" wrapText="1"/>
    </xf>
    <xf numFmtId="0" fontId="12" fillId="0" borderId="16" xfId="53" applyFont="1" applyFill="1" applyBorder="1" applyAlignment="1">
      <alignment horizontal="left" vertical="center" wrapText="1"/>
    </xf>
    <xf numFmtId="2" fontId="12" fillId="0" borderId="16" xfId="53" applyNumberFormat="1" applyFont="1" applyFill="1" applyBorder="1" applyAlignment="1">
      <alignment horizontal="center" vertical="center" wrapText="1"/>
    </xf>
    <xf numFmtId="2" fontId="12" fillId="0" borderId="16" xfId="53" applyNumberFormat="1" applyFont="1" applyFill="1" applyBorder="1" applyAlignment="1">
      <alignment horizontal="left" vertical="center" wrapText="1"/>
    </xf>
    <xf numFmtId="0" fontId="23" fillId="0" borderId="0" xfId="53" applyFont="1" applyFill="1"/>
    <xf numFmtId="0" fontId="11" fillId="0" borderId="16" xfId="53" applyFont="1" applyFill="1" applyBorder="1" applyAlignment="1">
      <alignment horizontal="center" vertical="center" wrapText="1"/>
    </xf>
    <xf numFmtId="0" fontId="11" fillId="0" borderId="16" xfId="53" applyFont="1" applyFill="1" applyBorder="1" applyAlignment="1">
      <alignment horizontal="left" vertical="center" wrapText="1"/>
    </xf>
    <xf numFmtId="185" fontId="12" fillId="0" borderId="16" xfId="10" applyNumberFormat="1" applyFont="1" applyFill="1" applyBorder="1" applyAlignment="1">
      <alignment horizontal="right" vertical="center" wrapText="1"/>
    </xf>
    <xf numFmtId="186" fontId="12" fillId="0" borderId="16" xfId="10" applyNumberFormat="1" applyFont="1" applyFill="1" applyBorder="1" applyAlignment="1">
      <alignment horizontal="right" vertical="center" wrapText="1"/>
    </xf>
    <xf numFmtId="0" fontId="50" fillId="0" borderId="16" xfId="53" applyFont="1" applyFill="1" applyBorder="1" applyAlignment="1">
      <alignment horizontal="left" vertical="center" wrapText="1"/>
    </xf>
    <xf numFmtId="0" fontId="63" fillId="0" borderId="16" xfId="53" applyFont="1" applyFill="1" applyBorder="1" applyAlignment="1">
      <alignment horizontal="center" vertical="center" wrapText="1"/>
    </xf>
    <xf numFmtId="0" fontId="63" fillId="0" borderId="16" xfId="53" applyFont="1" applyFill="1" applyBorder="1" applyAlignment="1">
      <alignment horizontal="left" vertical="center" wrapText="1"/>
    </xf>
    <xf numFmtId="186" fontId="63" fillId="0" borderId="16" xfId="10" applyNumberFormat="1" applyFont="1" applyFill="1" applyBorder="1" applyAlignment="1">
      <alignment horizontal="right" vertical="center" wrapText="1"/>
    </xf>
    <xf numFmtId="0" fontId="12" fillId="0" borderId="16" xfId="73" applyFont="1" applyFill="1" applyBorder="1" applyAlignment="1">
      <alignment horizontal="center" vertical="center"/>
    </xf>
    <xf numFmtId="0" fontId="12" fillId="0" borderId="16" xfId="73" quotePrefix="1" applyFont="1" applyFill="1" applyBorder="1" applyAlignment="1">
      <alignment horizontal="center" vertical="center"/>
    </xf>
    <xf numFmtId="0" fontId="12" fillId="0" borderId="16" xfId="73" applyFont="1" applyFill="1" applyBorder="1" applyAlignment="1">
      <alignment vertical="center" wrapText="1"/>
    </xf>
    <xf numFmtId="3" fontId="12" fillId="0" borderId="16" xfId="73" applyNumberFormat="1" applyFont="1" applyFill="1" applyBorder="1" applyAlignment="1">
      <alignment horizontal="right" vertical="center"/>
    </xf>
    <xf numFmtId="2" fontId="12" fillId="0" borderId="16" xfId="73" applyNumberFormat="1" applyFont="1" applyFill="1" applyBorder="1" applyAlignment="1">
      <alignment horizontal="right" vertical="center"/>
    </xf>
    <xf numFmtId="0" fontId="12" fillId="0" borderId="16" xfId="73" applyFont="1" applyFill="1" applyBorder="1" applyAlignment="1">
      <alignment vertical="center"/>
    </xf>
    <xf numFmtId="4" fontId="12" fillId="0" borderId="16" xfId="73" applyNumberFormat="1" applyFont="1" applyFill="1" applyBorder="1" applyAlignment="1">
      <alignment horizontal="right" vertical="center" wrapText="1"/>
    </xf>
    <xf numFmtId="186" fontId="64" fillId="0" borderId="16" xfId="10" applyNumberFormat="1" applyFont="1" applyFill="1" applyBorder="1" applyAlignment="1">
      <alignment horizontal="right" vertical="center" wrapText="1"/>
    </xf>
    <xf numFmtId="190" fontId="12" fillId="0" borderId="16" xfId="10" applyNumberFormat="1" applyFont="1" applyFill="1" applyBorder="1" applyAlignment="1">
      <alignment horizontal="right" vertical="center" wrapText="1"/>
    </xf>
    <xf numFmtId="0" fontId="68" fillId="0" borderId="16" xfId="53" applyFont="1" applyFill="1" applyBorder="1" applyAlignment="1">
      <alignment horizontal="left" vertical="center" wrapText="1"/>
    </xf>
    <xf numFmtId="0" fontId="11" fillId="0" borderId="16" xfId="53" applyFont="1" applyFill="1" applyBorder="1" applyAlignment="1">
      <alignment horizontal="justify" vertical="center" wrapText="1"/>
    </xf>
    <xf numFmtId="166" fontId="12" fillId="0" borderId="16" xfId="10" applyFont="1" applyFill="1" applyBorder="1" applyAlignment="1">
      <alignment horizontal="center" vertical="center" wrapText="1"/>
    </xf>
    <xf numFmtId="166" fontId="12" fillId="0" borderId="16" xfId="10" applyFont="1" applyFill="1" applyBorder="1" applyAlignment="1">
      <alignment horizontal="left" vertical="center" wrapText="1"/>
    </xf>
    <xf numFmtId="166" fontId="48" fillId="0" borderId="6" xfId="10" applyFont="1" applyBorder="1" applyAlignment="1">
      <alignment vertical="center" wrapText="1"/>
    </xf>
    <xf numFmtId="1" fontId="48" fillId="0" borderId="18" xfId="114" applyNumberFormat="1" applyFont="1" applyBorder="1" applyAlignment="1">
      <alignment horizontal="right" vertical="center" wrapText="1"/>
    </xf>
    <xf numFmtId="190" fontId="48" fillId="0" borderId="18" xfId="114" applyNumberFormat="1" applyFont="1" applyBorder="1" applyAlignment="1">
      <alignment horizontal="right" vertical="center" wrapText="1"/>
    </xf>
    <xf numFmtId="171" fontId="48" fillId="0" borderId="18" xfId="53" applyNumberFormat="1" applyFont="1" applyBorder="1" applyAlignment="1">
      <alignment horizontal="right" vertical="center" wrapText="1"/>
    </xf>
    <xf numFmtId="1" fontId="48" fillId="0" borderId="18" xfId="115" applyNumberFormat="1" applyFont="1" applyBorder="1" applyAlignment="1">
      <alignment horizontal="right" vertical="center" wrapText="1"/>
    </xf>
    <xf numFmtId="171" fontId="48" fillId="0" borderId="19" xfId="53" applyNumberFormat="1" applyFont="1" applyBorder="1" applyAlignment="1">
      <alignment horizontal="right" vertical="center" wrapText="1"/>
    </xf>
    <xf numFmtId="1" fontId="48" fillId="0" borderId="20" xfId="114" applyNumberFormat="1" applyFont="1" applyBorder="1" applyAlignment="1">
      <alignment horizontal="right" vertical="center" wrapText="1"/>
    </xf>
    <xf numFmtId="190" fontId="48" fillId="0" borderId="20" xfId="114" applyNumberFormat="1" applyFont="1" applyBorder="1" applyAlignment="1">
      <alignment horizontal="right" vertical="center" wrapText="1"/>
    </xf>
    <xf numFmtId="171" fontId="48" fillId="0" borderId="20" xfId="114" applyNumberFormat="1" applyFont="1" applyBorder="1" applyAlignment="1">
      <alignment horizontal="right" vertical="center" wrapText="1"/>
    </xf>
    <xf numFmtId="171" fontId="48" fillId="0" borderId="20" xfId="53" applyNumberFormat="1" applyFont="1" applyBorder="1" applyAlignment="1">
      <alignment horizontal="right" vertical="center" wrapText="1"/>
    </xf>
    <xf numFmtId="1" fontId="48" fillId="0" borderId="20" xfId="115" applyNumberFormat="1" applyFont="1" applyBorder="1" applyAlignment="1">
      <alignment horizontal="right" vertical="center" wrapText="1"/>
    </xf>
    <xf numFmtId="171" fontId="48" fillId="0" borderId="21" xfId="53" applyNumberFormat="1" applyFont="1" applyBorder="1" applyAlignment="1">
      <alignment horizontal="right" vertical="center" wrapText="1"/>
    </xf>
    <xf numFmtId="3" fontId="48" fillId="0" borderId="20" xfId="115" applyNumberFormat="1" applyFont="1" applyBorder="1" applyAlignment="1">
      <alignment horizontal="right" vertical="center" wrapText="1"/>
    </xf>
    <xf numFmtId="3" fontId="48" fillId="0" borderId="21" xfId="53" applyNumberFormat="1" applyFont="1" applyBorder="1" applyAlignment="1">
      <alignment horizontal="right" vertical="center" wrapText="1"/>
    </xf>
    <xf numFmtId="190" fontId="48" fillId="0" borderId="22" xfId="114" applyNumberFormat="1" applyFont="1" applyBorder="1" applyAlignment="1">
      <alignment horizontal="right" vertical="center" wrapText="1"/>
    </xf>
    <xf numFmtId="171" fontId="48" fillId="0" borderId="22" xfId="53" applyNumberFormat="1" applyFont="1" applyBorder="1" applyAlignment="1">
      <alignment horizontal="right" vertical="center" wrapText="1"/>
    </xf>
    <xf numFmtId="190" fontId="48" fillId="0" borderId="22" xfId="115" applyNumberFormat="1" applyFont="1" applyBorder="1" applyAlignment="1">
      <alignment horizontal="right" vertical="center" wrapText="1"/>
    </xf>
    <xf numFmtId="3" fontId="48" fillId="0" borderId="22" xfId="53" applyNumberFormat="1" applyFont="1" applyBorder="1" applyAlignment="1">
      <alignment horizontal="right" vertical="center" wrapText="1"/>
    </xf>
    <xf numFmtId="0" fontId="75" fillId="0" borderId="23" xfId="53" applyFont="1" applyBorder="1" applyAlignment="1">
      <alignment vertical="center" wrapText="1"/>
    </xf>
    <xf numFmtId="196" fontId="23" fillId="0" borderId="6" xfId="53" applyNumberFormat="1" applyBorder="1" applyAlignment="1">
      <alignment vertical="center" wrapText="1"/>
    </xf>
    <xf numFmtId="186" fontId="23" fillId="0" borderId="6" xfId="10" applyNumberFormat="1" applyBorder="1" applyAlignment="1">
      <alignment vertical="center" wrapText="1"/>
    </xf>
    <xf numFmtId="0" fontId="23" fillId="0" borderId="12" xfId="53" applyBorder="1" applyAlignment="1">
      <alignment vertical="center" wrapText="1"/>
    </xf>
    <xf numFmtId="0" fontId="76" fillId="0" borderId="6" xfId="0" applyFont="1" applyFill="1" applyBorder="1" applyAlignment="1">
      <alignment vertical="center" wrapText="1"/>
    </xf>
    <xf numFmtId="3" fontId="77" fillId="0" borderId="6" xfId="10" applyNumberFormat="1" applyFont="1" applyFill="1" applyBorder="1" applyAlignment="1">
      <alignment horizontal="right" vertical="center"/>
    </xf>
    <xf numFmtId="190" fontId="77" fillId="0" borderId="6" xfId="0" applyNumberFormat="1" applyFont="1" applyFill="1" applyBorder="1" applyAlignment="1">
      <alignment vertical="center" wrapText="1"/>
    </xf>
    <xf numFmtId="2" fontId="4" fillId="0" borderId="6" xfId="53" applyNumberFormat="1" applyFont="1" applyBorder="1" applyAlignment="1">
      <alignment vertical="center" wrapText="1"/>
    </xf>
    <xf numFmtId="0" fontId="11" fillId="2" borderId="16" xfId="53" applyFont="1" applyFill="1" applyBorder="1" applyAlignment="1">
      <alignment horizontal="center" vertical="center" wrapText="1"/>
    </xf>
    <xf numFmtId="0" fontId="11" fillId="2" borderId="16" xfId="53" applyFont="1" applyFill="1" applyBorder="1" applyAlignment="1">
      <alignment horizontal="justify" vertical="center" wrapText="1"/>
    </xf>
    <xf numFmtId="0" fontId="12" fillId="2" borderId="16" xfId="53" applyFont="1" applyFill="1" applyBorder="1" applyAlignment="1">
      <alignment horizontal="center" vertical="center" wrapText="1"/>
    </xf>
    <xf numFmtId="0" fontId="12" fillId="2" borderId="16" xfId="53" applyFont="1" applyFill="1" applyBorder="1" applyAlignment="1">
      <alignment horizontal="left" vertical="center" wrapText="1"/>
    </xf>
    <xf numFmtId="0" fontId="2" fillId="0" borderId="0" xfId="0" applyFont="1" applyFill="1" applyAlignment="1">
      <alignment horizontal="center" vertical="center" wrapText="1"/>
    </xf>
    <xf numFmtId="0" fontId="18" fillId="0" borderId="0" xfId="0" applyFont="1" applyFill="1" applyAlignment="1">
      <alignment horizontal="center" vertical="center"/>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5" fillId="0" borderId="0" xfId="0" applyFont="1" applyFill="1" applyAlignment="1">
      <alignment horizontal="center" vertical="center"/>
    </xf>
    <xf numFmtId="0" fontId="8" fillId="0" borderId="0" xfId="53" applyFont="1" applyBorder="1" applyAlignment="1">
      <alignment horizontal="right" vertical="center"/>
    </xf>
    <xf numFmtId="0" fontId="4" fillId="0" borderId="10" xfId="53" applyFont="1" applyBorder="1" applyAlignment="1">
      <alignment horizontal="center" vertical="center" wrapText="1"/>
    </xf>
    <xf numFmtId="0" fontId="4" fillId="0" borderId="11" xfId="53" applyFont="1" applyBorder="1" applyAlignment="1">
      <alignment horizontal="center" vertical="center" wrapText="1"/>
    </xf>
    <xf numFmtId="0" fontId="23" fillId="0" borderId="3" xfId="53" applyBorder="1" applyAlignment="1">
      <alignment horizontal="center" vertical="center" wrapText="1"/>
    </xf>
    <xf numFmtId="0" fontId="23" fillId="0" borderId="12" xfId="53" applyBorder="1" applyAlignment="1">
      <alignment horizontal="center" vertical="center" wrapText="1"/>
    </xf>
    <xf numFmtId="0" fontId="1" fillId="0" borderId="0" xfId="53" applyFont="1" applyAlignment="1">
      <alignment horizontal="center" vertical="center" wrapText="1"/>
    </xf>
    <xf numFmtId="0" fontId="2" fillId="0" borderId="0" xfId="53" applyFont="1" applyAlignment="1">
      <alignment horizontal="center" vertical="center" wrapText="1"/>
    </xf>
    <xf numFmtId="0" fontId="3" fillId="0" borderId="0" xfId="53" applyFont="1" applyAlignment="1">
      <alignment horizontal="center" vertical="center" wrapText="1"/>
    </xf>
    <xf numFmtId="0" fontId="1" fillId="0" borderId="14" xfId="53" applyFont="1" applyBorder="1" applyAlignment="1">
      <alignment horizontal="center" vertical="center" wrapText="1"/>
    </xf>
    <xf numFmtId="0" fontId="1" fillId="0" borderId="1" xfId="53" applyFont="1" applyBorder="1" applyAlignment="1">
      <alignment horizontal="center" vertical="center" wrapText="1"/>
    </xf>
    <xf numFmtId="0" fontId="1" fillId="0" borderId="15" xfId="53" applyFont="1" applyBorder="1" applyAlignment="1">
      <alignment horizontal="center" vertical="center" wrapText="1"/>
    </xf>
    <xf numFmtId="0" fontId="4" fillId="0" borderId="13" xfId="53" applyFont="1" applyBorder="1" applyAlignment="1">
      <alignment horizontal="center" vertical="center" wrapText="1"/>
    </xf>
    <xf numFmtId="0" fontId="4" fillId="0" borderId="3" xfId="53" applyFont="1" applyBorder="1" applyAlignment="1">
      <alignment horizontal="center" vertical="center" wrapText="1"/>
    </xf>
    <xf numFmtId="0" fontId="4" fillId="0" borderId="12" xfId="53" applyFont="1" applyBorder="1" applyAlignment="1">
      <alignment horizontal="center" vertical="center" wrapText="1"/>
    </xf>
    <xf numFmtId="0" fontId="4" fillId="0" borderId="16" xfId="53" applyFont="1" applyFill="1" applyBorder="1" applyAlignment="1">
      <alignment horizontal="center" vertical="center" wrapText="1"/>
    </xf>
    <xf numFmtId="0" fontId="8" fillId="0" borderId="0" xfId="53" applyFont="1" applyFill="1" applyAlignment="1">
      <alignment horizontal="right"/>
    </xf>
    <xf numFmtId="0" fontId="11" fillId="0" borderId="0" xfId="53" applyFont="1" applyFill="1" applyAlignment="1">
      <alignment horizontal="center" vertical="center"/>
    </xf>
    <xf numFmtId="0" fontId="50" fillId="0" borderId="0" xfId="53" applyFont="1" applyFill="1" applyAlignment="1">
      <alignment horizontal="center" vertical="center"/>
    </xf>
    <xf numFmtId="1" fontId="17" fillId="0" borderId="0" xfId="77" applyNumberFormat="1" applyFont="1" applyAlignment="1">
      <alignment horizontal="left" vertical="center" wrapText="1"/>
    </xf>
    <xf numFmtId="3" fontId="7" fillId="0" borderId="6" xfId="77" applyNumberFormat="1" applyFont="1" applyBorder="1" applyAlignment="1">
      <alignment horizontal="center" vertical="center" wrapText="1"/>
    </xf>
    <xf numFmtId="1" fontId="7" fillId="0" borderId="0" xfId="77" applyNumberFormat="1" applyFont="1" applyAlignment="1">
      <alignment horizontal="left" vertical="center" wrapText="1"/>
    </xf>
    <xf numFmtId="0" fontId="20" fillId="0" borderId="6" xfId="57" applyFont="1" applyBorder="1" applyAlignment="1">
      <alignment horizontal="center" vertical="center" wrapText="1"/>
    </xf>
    <xf numFmtId="3" fontId="0" fillId="0" borderId="6" xfId="77" applyNumberFormat="1" applyFont="1" applyBorder="1" applyAlignment="1">
      <alignment horizontal="center" vertical="center" wrapText="1"/>
    </xf>
    <xf numFmtId="3" fontId="0" fillId="0" borderId="10" xfId="77" applyNumberFormat="1" applyFont="1" applyBorder="1" applyAlignment="1">
      <alignment horizontal="center" vertical="center" wrapText="1"/>
    </xf>
    <xf numFmtId="3" fontId="0" fillId="0" borderId="4" xfId="77" applyNumberFormat="1" applyFont="1" applyBorder="1" applyAlignment="1">
      <alignment horizontal="center" vertical="center" wrapText="1"/>
    </xf>
    <xf numFmtId="3" fontId="7" fillId="0" borderId="4" xfId="77" applyNumberFormat="1" applyFont="1" applyBorder="1" applyAlignment="1">
      <alignment horizontal="center" vertical="center" wrapText="1"/>
    </xf>
    <xf numFmtId="3" fontId="7" fillId="0" borderId="11" xfId="77" applyNumberFormat="1" applyFont="1" applyBorder="1" applyAlignment="1">
      <alignment horizontal="center" vertical="center" wrapText="1"/>
    </xf>
    <xf numFmtId="1" fontId="21" fillId="0" borderId="0" xfId="77" applyNumberFormat="1" applyFont="1" applyAlignment="1">
      <alignment vertical="center" wrapText="1"/>
    </xf>
    <xf numFmtId="3" fontId="7" fillId="0" borderId="13" xfId="77" applyNumberFormat="1" applyFont="1" applyBorder="1" applyAlignment="1">
      <alignment horizontal="center" vertical="center" wrapText="1"/>
    </xf>
    <xf numFmtId="3" fontId="7" fillId="0" borderId="3" xfId="77" applyNumberFormat="1" applyFont="1" applyBorder="1" applyAlignment="1">
      <alignment horizontal="center" vertical="center" wrapText="1"/>
    </xf>
    <xf numFmtId="3" fontId="7" fillId="0" borderId="12" xfId="77" applyNumberFormat="1" applyFont="1" applyBorder="1" applyAlignment="1">
      <alignment horizontal="center" vertical="center" wrapText="1"/>
    </xf>
    <xf numFmtId="1" fontId="19" fillId="0" borderId="0" xfId="77" applyNumberFormat="1" applyFont="1" applyAlignment="1">
      <alignment horizontal="center" vertical="center" wrapText="1"/>
    </xf>
    <xf numFmtId="1" fontId="15" fillId="0" borderId="1" xfId="77" applyNumberFormat="1" applyFont="1" applyBorder="1" applyAlignment="1">
      <alignment horizontal="right" vertical="center"/>
    </xf>
    <xf numFmtId="3" fontId="7" fillId="0" borderId="10" xfId="77" applyNumberFormat="1" applyFont="1" applyBorder="1" applyAlignment="1">
      <alignment horizontal="center" vertical="center" wrapText="1"/>
    </xf>
    <xf numFmtId="1" fontId="0" fillId="0" borderId="0" xfId="77" applyNumberFormat="1" applyFont="1" applyAlignment="1">
      <alignment horizontal="left" vertical="center" wrapText="1"/>
    </xf>
    <xf numFmtId="1" fontId="4" fillId="0" borderId="0" xfId="77" applyNumberFormat="1" applyFont="1" applyAlignment="1">
      <alignment vertical="center" wrapText="1"/>
    </xf>
    <xf numFmtId="1" fontId="4" fillId="0" borderId="0" xfId="77" applyNumberFormat="1" applyFont="1" applyAlignment="1">
      <alignment horizontal="center" vertical="center" wrapText="1"/>
    </xf>
    <xf numFmtId="1" fontId="3" fillId="0" borderId="1" xfId="77" applyNumberFormat="1"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right"/>
    </xf>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0" fillId="0" borderId="0" xfId="0"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cellXfs>
  <cellStyles count="117">
    <cellStyle name="_x000d__x000a_JournalTemplate=C:\COMFO\CTALK\JOURSTD.TPL_x000d__x000a_LbStateAddress=3 3 0 251 1 89 2 311_x000d__x000a_LbStateJou" xfId="1" xr:uid="{00000000-0005-0000-0000-000000000000}"/>
    <cellStyle name="52" xfId="2" xr:uid="{00000000-0005-0000-0000-000001000000}"/>
    <cellStyle name="AeE­ [0]_INQUIRY ¿μ¾÷AßAø " xfId="3" xr:uid="{00000000-0005-0000-0000-000002000000}"/>
    <cellStyle name="AeE­_INQUIRY ¿μ¾÷AßAø " xfId="4" xr:uid="{00000000-0005-0000-0000-000003000000}"/>
    <cellStyle name="AÞ¸¶ [0]_INQUIRY ¿?¾÷AßAø " xfId="5" xr:uid="{00000000-0005-0000-0000-000004000000}"/>
    <cellStyle name="AÞ¸¶_INQUIRY ¿?¾÷AßAø " xfId="6" xr:uid="{00000000-0005-0000-0000-000005000000}"/>
    <cellStyle name="C?AØ_¿?¾÷CoE² " xfId="7" xr:uid="{00000000-0005-0000-0000-000006000000}"/>
    <cellStyle name="C￥AØ_¿μ¾÷CoE² " xfId="8" xr:uid="{00000000-0005-0000-0000-000007000000}"/>
    <cellStyle name="Comma" xfId="9" builtinId="3"/>
    <cellStyle name="Comma [0] 2" xfId="111" xr:uid="{00000000-0005-0000-0000-000009000000}"/>
    <cellStyle name="Comma 10" xfId="10" xr:uid="{00000000-0005-0000-0000-00000A000000}"/>
    <cellStyle name="Comma 10 3" xfId="11" xr:uid="{00000000-0005-0000-0000-00000B000000}"/>
    <cellStyle name="Comma 10 3 2" xfId="12" xr:uid="{00000000-0005-0000-0000-00000C000000}"/>
    <cellStyle name="Comma 11_88482_93673" xfId="13" xr:uid="{00000000-0005-0000-0000-00000D000000}"/>
    <cellStyle name="Comma 15" xfId="14" xr:uid="{00000000-0005-0000-0000-00000E000000}"/>
    <cellStyle name="Comma 15 2" xfId="15" xr:uid="{00000000-0005-0000-0000-00000F000000}"/>
    <cellStyle name="Comma 2" xfId="16" xr:uid="{00000000-0005-0000-0000-000010000000}"/>
    <cellStyle name="Comma 2 2" xfId="17" xr:uid="{00000000-0005-0000-0000-000011000000}"/>
    <cellStyle name="Comma 2 3 3 2" xfId="18" xr:uid="{00000000-0005-0000-0000-000012000000}"/>
    <cellStyle name="Comma 3" xfId="19" xr:uid="{00000000-0005-0000-0000-000013000000}"/>
    <cellStyle name="Comma 3 2" xfId="20" xr:uid="{00000000-0005-0000-0000-000014000000}"/>
    <cellStyle name="Comma 32" xfId="21" xr:uid="{00000000-0005-0000-0000-000015000000}"/>
    <cellStyle name="Comma 32 2" xfId="22" xr:uid="{00000000-0005-0000-0000-000016000000}"/>
    <cellStyle name="Comma 32 3" xfId="23" xr:uid="{00000000-0005-0000-0000-000017000000}"/>
    <cellStyle name="Comma 4" xfId="24" xr:uid="{00000000-0005-0000-0000-000018000000}"/>
    <cellStyle name="Comma 5" xfId="25" xr:uid="{00000000-0005-0000-0000-000019000000}"/>
    <cellStyle name="Comma 6" xfId="26" xr:uid="{00000000-0005-0000-0000-00001A000000}"/>
    <cellStyle name="Comma 6 2 3 2" xfId="27" xr:uid="{00000000-0005-0000-0000-00001B000000}"/>
    <cellStyle name="Comma 6 2 3 2 2" xfId="28" xr:uid="{00000000-0005-0000-0000-00001C000000}"/>
    <cellStyle name="Comma 6 2_88345_93552" xfId="29" xr:uid="{00000000-0005-0000-0000-00001D000000}"/>
    <cellStyle name="Comma 7" xfId="30" xr:uid="{00000000-0005-0000-0000-00001E000000}"/>
    <cellStyle name="Comma 9" xfId="31" xr:uid="{00000000-0005-0000-0000-00001F000000}"/>
    <cellStyle name="Comma0" xfId="32" xr:uid="{00000000-0005-0000-0000-000020000000}"/>
    <cellStyle name="Currency0" xfId="33" xr:uid="{00000000-0005-0000-0000-000021000000}"/>
    <cellStyle name="Date" xfId="34" xr:uid="{00000000-0005-0000-0000-000022000000}"/>
    <cellStyle name="Dấu phẩy 2" xfId="35" xr:uid="{00000000-0005-0000-0000-000023000000}"/>
    <cellStyle name="Dấu phẩy 2 2 3" xfId="36" xr:uid="{00000000-0005-0000-0000-000024000000}"/>
    <cellStyle name="Dấu phẩy 2 3" xfId="37" xr:uid="{00000000-0005-0000-0000-000025000000}"/>
    <cellStyle name="Fixed" xfId="38" xr:uid="{00000000-0005-0000-0000-000026000000}"/>
    <cellStyle name="Header1" xfId="39" xr:uid="{00000000-0005-0000-0000-000027000000}"/>
    <cellStyle name="Header2" xfId="40" xr:uid="{00000000-0005-0000-0000-000028000000}"/>
    <cellStyle name="Loai CBDT" xfId="41" xr:uid="{00000000-0005-0000-0000-000029000000}"/>
    <cellStyle name="Loai CT" xfId="42" xr:uid="{00000000-0005-0000-0000-00002A000000}"/>
    <cellStyle name="Loai GD" xfId="43" xr:uid="{00000000-0005-0000-0000-00002B000000}"/>
    <cellStyle name="n" xfId="44" xr:uid="{00000000-0005-0000-0000-00002C000000}"/>
    <cellStyle name="Normal" xfId="0" builtinId="0"/>
    <cellStyle name="Normal - Style1" xfId="45" xr:uid="{00000000-0005-0000-0000-00002E000000}"/>
    <cellStyle name="Normal 10" xfId="46" xr:uid="{00000000-0005-0000-0000-00002F000000}"/>
    <cellStyle name="Normal 11" xfId="47" xr:uid="{00000000-0005-0000-0000-000030000000}"/>
    <cellStyle name="Normal 11 3 3" xfId="48" xr:uid="{00000000-0005-0000-0000-000031000000}"/>
    <cellStyle name="Normal 12" xfId="49" xr:uid="{00000000-0005-0000-0000-000032000000}"/>
    <cellStyle name="Normal 13" xfId="50" xr:uid="{00000000-0005-0000-0000-000033000000}"/>
    <cellStyle name="Normal 14" xfId="51" xr:uid="{00000000-0005-0000-0000-000034000000}"/>
    <cellStyle name="Normal 15" xfId="52" xr:uid="{00000000-0005-0000-0000-000035000000}"/>
    <cellStyle name="Normal 16" xfId="53" xr:uid="{00000000-0005-0000-0000-000036000000}"/>
    <cellStyle name="Normal 17" xfId="54" xr:uid="{00000000-0005-0000-0000-000037000000}"/>
    <cellStyle name="Normal 18" xfId="55" xr:uid="{00000000-0005-0000-0000-000038000000}"/>
    <cellStyle name="Normal 19" xfId="56" xr:uid="{00000000-0005-0000-0000-000039000000}"/>
    <cellStyle name="Normal 2" xfId="57" xr:uid="{00000000-0005-0000-0000-00003A000000}"/>
    <cellStyle name="Normal 2 2" xfId="58" xr:uid="{00000000-0005-0000-0000-00003B000000}"/>
    <cellStyle name="Normal 2 2 2" xfId="59" xr:uid="{00000000-0005-0000-0000-00003C000000}"/>
    <cellStyle name="Normal 2 2 2 2" xfId="60" xr:uid="{00000000-0005-0000-0000-00003D000000}"/>
    <cellStyle name="Normal 2 2 3" xfId="61" xr:uid="{00000000-0005-0000-0000-00003E000000}"/>
    <cellStyle name="Normal 2 3" xfId="62" xr:uid="{00000000-0005-0000-0000-00003F000000}"/>
    <cellStyle name="Normal 21" xfId="63" xr:uid="{00000000-0005-0000-0000-000040000000}"/>
    <cellStyle name="Normal 22" xfId="113" xr:uid="{00000000-0005-0000-0000-000041000000}"/>
    <cellStyle name="Normal 23" xfId="114" xr:uid="{00000000-0005-0000-0000-000042000000}"/>
    <cellStyle name="Normal 24" xfId="115" xr:uid="{00000000-0005-0000-0000-000043000000}"/>
    <cellStyle name="Normal 28 2" xfId="64" xr:uid="{00000000-0005-0000-0000-000044000000}"/>
    <cellStyle name="Normal 3" xfId="65" xr:uid="{00000000-0005-0000-0000-000045000000}"/>
    <cellStyle name="Normal 34" xfId="66" xr:uid="{00000000-0005-0000-0000-000046000000}"/>
    <cellStyle name="Normal 35" xfId="67" xr:uid="{00000000-0005-0000-0000-000047000000}"/>
    <cellStyle name="Normal 4" xfId="68" xr:uid="{00000000-0005-0000-0000-000048000000}"/>
    <cellStyle name="Normal 5" xfId="69" xr:uid="{00000000-0005-0000-0000-000049000000}"/>
    <cellStyle name="Normal 5 2" xfId="70" xr:uid="{00000000-0005-0000-0000-00004A000000}"/>
    <cellStyle name="Normal 5 2 2" xfId="71" xr:uid="{00000000-0005-0000-0000-00004B000000}"/>
    <cellStyle name="Normal 5 2 3" xfId="72" xr:uid="{00000000-0005-0000-0000-00004C000000}"/>
    <cellStyle name="Normal 6" xfId="73" xr:uid="{00000000-0005-0000-0000-00004D000000}"/>
    <cellStyle name="Normal 7" xfId="74" xr:uid="{00000000-0005-0000-0000-00004E000000}"/>
    <cellStyle name="Normal 8" xfId="75" xr:uid="{00000000-0005-0000-0000-00004F000000}"/>
    <cellStyle name="Normal 9" xfId="76" xr:uid="{00000000-0005-0000-0000-000050000000}"/>
    <cellStyle name="Normal_Bieu mau (CV )" xfId="77" xr:uid="{00000000-0005-0000-0000-000051000000}"/>
    <cellStyle name="Normal_Chi tieu nam 2009 moi" xfId="112" xr:uid="{00000000-0005-0000-0000-000052000000}"/>
    <cellStyle name="Normal_Sheet1" xfId="116" xr:uid="{00000000-0005-0000-0000-000053000000}"/>
    <cellStyle name="Normal_Uoc thuc hien KH 2014 - Vu KTCN lam" xfId="78" xr:uid="{00000000-0005-0000-0000-000054000000}"/>
    <cellStyle name="Normal_Vu Quan ly QH_BieuBaocaoQuyhoach2011" xfId="79" xr:uid="{00000000-0005-0000-0000-000055000000}"/>
    <cellStyle name="Percent" xfId="80" builtinId="5"/>
    <cellStyle name="Percent 18" xfId="81" xr:uid="{00000000-0005-0000-0000-000057000000}"/>
    <cellStyle name="Percent 2" xfId="82" xr:uid="{00000000-0005-0000-0000-000058000000}"/>
    <cellStyle name="Percent 2 2" xfId="83" xr:uid="{00000000-0005-0000-0000-000059000000}"/>
    <cellStyle name="Percent 2 6" xfId="84" xr:uid="{00000000-0005-0000-0000-00005A000000}"/>
    <cellStyle name="Percent 5 3 2" xfId="85" xr:uid="{00000000-0005-0000-0000-00005B000000}"/>
    <cellStyle name="Phần trăm 2" xfId="86" xr:uid="{00000000-0005-0000-0000-00005C000000}"/>
    <cellStyle name="Phần trăm 2 2" xfId="87" xr:uid="{00000000-0005-0000-0000-00005D000000}"/>
    <cellStyle name="Tong so" xfId="88" xr:uid="{00000000-0005-0000-0000-00005E000000}"/>
    <cellStyle name="tong so 1" xfId="89" xr:uid="{00000000-0005-0000-0000-00005F000000}"/>
    <cellStyle name="xuan" xfId="90" xr:uid="{00000000-0005-0000-0000-000060000000}"/>
    <cellStyle name=" [0.00]_ Att. 1- Cover" xfId="91" xr:uid="{00000000-0005-0000-0000-000061000000}"/>
    <cellStyle name="_ Att. 1- Cover" xfId="92" xr:uid="{00000000-0005-0000-0000-000062000000}"/>
    <cellStyle name="?_ Att. 1- Cover" xfId="93" xr:uid="{00000000-0005-0000-0000-000063000000}"/>
    <cellStyle name="똿뗦먛귟 [0.00]_PRODUCT DETAIL Q1" xfId="94" xr:uid="{00000000-0005-0000-0000-000064000000}"/>
    <cellStyle name="똿뗦먛귟_PRODUCT DETAIL Q1" xfId="95" xr:uid="{00000000-0005-0000-0000-000065000000}"/>
    <cellStyle name="믅됞 [0.00]_PRODUCT DETAIL Q1" xfId="96" xr:uid="{00000000-0005-0000-0000-000066000000}"/>
    <cellStyle name="믅됞_PRODUCT DETAIL Q1" xfId="97" xr:uid="{00000000-0005-0000-0000-000067000000}"/>
    <cellStyle name="백분율_95" xfId="98" xr:uid="{00000000-0005-0000-0000-000068000000}"/>
    <cellStyle name="뷭?_BOOKSHIP" xfId="99" xr:uid="{00000000-0005-0000-0000-000069000000}"/>
    <cellStyle name="콤마 [0]_1202" xfId="100" xr:uid="{00000000-0005-0000-0000-00006A000000}"/>
    <cellStyle name="콤마_1202" xfId="101" xr:uid="{00000000-0005-0000-0000-00006B000000}"/>
    <cellStyle name="통화 [0]_1202" xfId="102" xr:uid="{00000000-0005-0000-0000-00006C000000}"/>
    <cellStyle name="통화_1202" xfId="103" xr:uid="{00000000-0005-0000-0000-00006D000000}"/>
    <cellStyle name="표준_(정보부문)월별인원계획" xfId="104" xr:uid="{00000000-0005-0000-0000-00006E000000}"/>
    <cellStyle name="一般_00Q3902REV.1" xfId="105" xr:uid="{00000000-0005-0000-0000-00006F000000}"/>
    <cellStyle name="千分位[0]_00Q3902REV.1" xfId="106" xr:uid="{00000000-0005-0000-0000-000070000000}"/>
    <cellStyle name="千分位_00Q3902REV.1" xfId="107" xr:uid="{00000000-0005-0000-0000-000071000000}"/>
    <cellStyle name="貨幣 [0]_00Q3902REV.1" xfId="108" xr:uid="{00000000-0005-0000-0000-000072000000}"/>
    <cellStyle name="貨幣[0]_BRE" xfId="109" xr:uid="{00000000-0005-0000-0000-000073000000}"/>
    <cellStyle name="貨幣_00Q3902REV.1" xfId="110" xr:uid="{00000000-0005-0000-0000-000074000000}"/>
  </cellStyles>
  <dxfs count="0"/>
  <tableStyles count="0" defaultTableStyle="Table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5"/>
  <sheetViews>
    <sheetView view="pageBreakPreview" topLeftCell="A31" zoomScale="70" zoomScaleNormal="115" zoomScaleSheetLayoutView="70" workbookViewId="0">
      <selection activeCell="H8" sqref="H8"/>
    </sheetView>
  </sheetViews>
  <sheetFormatPr defaultRowHeight="15.75"/>
  <cols>
    <col min="1" max="1" width="3.625" style="114" customWidth="1"/>
    <col min="2" max="2" width="42.625" style="114" customWidth="1"/>
    <col min="3" max="3" width="10.625" style="114" customWidth="1"/>
    <col min="4" max="4" width="13.25" style="171" customWidth="1"/>
    <col min="5" max="5" width="12.625" style="171" customWidth="1"/>
    <col min="6" max="6" width="12" style="171" hidden="1" customWidth="1"/>
    <col min="7" max="7" width="12.375" style="171" customWidth="1"/>
    <col min="8" max="9" width="11.75" style="172" customWidth="1"/>
    <col min="10" max="10" width="12.75" style="171" customWidth="1"/>
    <col min="11" max="11" width="14.125" style="171" customWidth="1"/>
    <col min="12" max="12" width="16" style="114" hidden="1" customWidth="1"/>
    <col min="13" max="13" width="17.5" style="114" hidden="1" customWidth="1"/>
    <col min="14" max="14" width="0" style="114" hidden="1" customWidth="1"/>
    <col min="15" max="15" width="25.125" style="114" hidden="1" customWidth="1"/>
    <col min="16" max="16" width="9" style="114"/>
    <col min="17" max="17" width="11.875" style="114" bestFit="1" customWidth="1"/>
    <col min="18" max="18" width="9" style="114" customWidth="1"/>
    <col min="19" max="19" width="10.875" style="114" customWidth="1"/>
    <col min="20" max="16384" width="9" style="114"/>
  </cols>
  <sheetData>
    <row r="1" spans="1:17" ht="19.5">
      <c r="A1" s="110"/>
      <c r="B1" s="108"/>
      <c r="C1" s="108"/>
      <c r="D1" s="111"/>
      <c r="E1" s="111"/>
      <c r="F1" s="111"/>
      <c r="G1" s="111"/>
      <c r="H1" s="112"/>
      <c r="I1" s="112"/>
      <c r="J1" s="111"/>
      <c r="K1" s="113" t="s">
        <v>269</v>
      </c>
    </row>
    <row r="2" spans="1:17" ht="21" customHeight="1">
      <c r="A2" s="416" t="s">
        <v>1</v>
      </c>
      <c r="B2" s="416"/>
      <c r="C2" s="416"/>
      <c r="D2" s="416"/>
      <c r="E2" s="416"/>
      <c r="F2" s="416"/>
      <c r="G2" s="416"/>
      <c r="H2" s="416"/>
      <c r="I2" s="416"/>
      <c r="J2" s="416"/>
      <c r="K2" s="416"/>
    </row>
    <row r="3" spans="1:17" s="103" customFormat="1" ht="24.95" customHeight="1">
      <c r="A3" s="417" t="s">
        <v>290</v>
      </c>
      <c r="B3" s="417"/>
      <c r="C3" s="417"/>
      <c r="D3" s="417"/>
      <c r="E3" s="417"/>
      <c r="F3" s="417"/>
      <c r="G3" s="417"/>
      <c r="H3" s="417"/>
      <c r="I3" s="417"/>
      <c r="J3" s="417"/>
      <c r="K3" s="417"/>
    </row>
    <row r="4" spans="1:17" s="103" customFormat="1" ht="24.95" customHeight="1">
      <c r="A4" s="422" t="s">
        <v>472</v>
      </c>
      <c r="B4" s="422"/>
      <c r="C4" s="422"/>
      <c r="D4" s="422"/>
      <c r="E4" s="422"/>
      <c r="F4" s="422"/>
      <c r="G4" s="422"/>
      <c r="H4" s="422"/>
      <c r="I4" s="422"/>
      <c r="J4" s="422"/>
      <c r="K4" s="422"/>
    </row>
    <row r="5" spans="1:17">
      <c r="A5" s="108"/>
      <c r="B5" s="108"/>
      <c r="C5" s="108"/>
      <c r="D5" s="111"/>
      <c r="E5" s="111"/>
      <c r="F5" s="111"/>
      <c r="G5" s="111"/>
      <c r="H5" s="112"/>
      <c r="I5" s="112"/>
      <c r="J5" s="111"/>
      <c r="K5" s="111"/>
    </row>
    <row r="6" spans="1:17" s="115" customFormat="1" ht="26.25" customHeight="1">
      <c r="A6" s="418" t="s">
        <v>2</v>
      </c>
      <c r="B6" s="418" t="s">
        <v>3</v>
      </c>
      <c r="C6" s="418" t="s">
        <v>4</v>
      </c>
      <c r="D6" s="418" t="s">
        <v>473</v>
      </c>
      <c r="E6" s="419" t="s">
        <v>474</v>
      </c>
      <c r="F6" s="420"/>
      <c r="G6" s="420"/>
      <c r="H6" s="420"/>
      <c r="I6" s="421"/>
      <c r="J6" s="418" t="s">
        <v>476</v>
      </c>
      <c r="K6" s="418" t="s">
        <v>477</v>
      </c>
    </row>
    <row r="7" spans="1:17" s="115" customFormat="1" ht="81" customHeight="1">
      <c r="A7" s="418"/>
      <c r="B7" s="418"/>
      <c r="C7" s="418"/>
      <c r="D7" s="418"/>
      <c r="E7" s="116" t="s">
        <v>5</v>
      </c>
      <c r="F7" s="116" t="s">
        <v>270</v>
      </c>
      <c r="G7" s="116" t="s">
        <v>270</v>
      </c>
      <c r="H7" s="117" t="s">
        <v>480</v>
      </c>
      <c r="I7" s="117" t="s">
        <v>475</v>
      </c>
      <c r="J7" s="418"/>
      <c r="K7" s="418"/>
    </row>
    <row r="8" spans="1:17" s="120" customFormat="1" ht="22.5" customHeight="1">
      <c r="A8" s="118">
        <v>1</v>
      </c>
      <c r="B8" s="118">
        <v>2</v>
      </c>
      <c r="C8" s="118">
        <v>3</v>
      </c>
      <c r="D8" s="118">
        <v>4</v>
      </c>
      <c r="E8" s="118">
        <v>5</v>
      </c>
      <c r="F8" s="118">
        <v>6</v>
      </c>
      <c r="G8" s="118">
        <v>6</v>
      </c>
      <c r="H8" s="119" t="s">
        <v>286</v>
      </c>
      <c r="I8" s="119" t="s">
        <v>287</v>
      </c>
      <c r="J8" s="118">
        <v>9</v>
      </c>
      <c r="K8" s="118" t="s">
        <v>7</v>
      </c>
    </row>
    <row r="9" spans="1:17" s="108" customFormat="1" ht="39.950000000000003" customHeight="1">
      <c r="A9" s="104">
        <v>1</v>
      </c>
      <c r="B9" s="105" t="s">
        <v>8</v>
      </c>
      <c r="C9" s="104" t="s">
        <v>9</v>
      </c>
      <c r="D9" s="121"/>
      <c r="E9" s="121"/>
      <c r="F9" s="121"/>
      <c r="G9" s="121"/>
      <c r="H9" s="121"/>
      <c r="I9" s="121"/>
      <c r="J9" s="121"/>
      <c r="K9" s="106"/>
      <c r="L9" s="107"/>
      <c r="M9" s="107">
        <f>E9-E11-E12-E13-E14</f>
        <v>0</v>
      </c>
      <c r="N9" s="107">
        <f t="shared" ref="N9:N14" si="0">G9-J9</f>
        <v>0</v>
      </c>
      <c r="O9" s="108">
        <v>575785</v>
      </c>
      <c r="Q9" s="122"/>
    </row>
    <row r="10" spans="1:17" s="129" customFormat="1" ht="26.25" customHeight="1">
      <c r="A10" s="123"/>
      <c r="B10" s="124" t="s">
        <v>273</v>
      </c>
      <c r="C10" s="123"/>
      <c r="D10" s="125"/>
      <c r="E10" s="125"/>
      <c r="F10" s="125"/>
      <c r="G10" s="126"/>
      <c r="H10" s="126"/>
      <c r="I10" s="127"/>
      <c r="J10" s="126"/>
      <c r="K10" s="106"/>
      <c r="L10" s="128"/>
      <c r="M10" s="128"/>
      <c r="N10" s="128"/>
      <c r="Q10" s="130"/>
    </row>
    <row r="11" spans="1:17" ht="24" customHeight="1">
      <c r="A11" s="109" t="s">
        <v>11</v>
      </c>
      <c r="B11" s="131" t="s">
        <v>12</v>
      </c>
      <c r="C11" s="109" t="s">
        <v>9</v>
      </c>
      <c r="D11" s="132"/>
      <c r="E11" s="132"/>
      <c r="F11" s="106"/>
      <c r="G11" s="132"/>
      <c r="H11" s="106"/>
      <c r="I11" s="106"/>
      <c r="J11" s="106"/>
      <c r="K11" s="106"/>
      <c r="L11" s="133">
        <f>E11-G11</f>
        <v>0</v>
      </c>
      <c r="M11" s="114">
        <f>G11*2.8/100</f>
        <v>0</v>
      </c>
      <c r="N11" s="107">
        <f t="shared" si="0"/>
        <v>0</v>
      </c>
      <c r="Q11" s="134"/>
    </row>
    <row r="12" spans="1:17" ht="24" customHeight="1">
      <c r="A12" s="109" t="s">
        <v>11</v>
      </c>
      <c r="B12" s="131" t="s">
        <v>13</v>
      </c>
      <c r="C12" s="109" t="s">
        <v>9</v>
      </c>
      <c r="D12" s="132"/>
      <c r="E12" s="138"/>
      <c r="F12" s="106"/>
      <c r="G12" s="132"/>
      <c r="H12" s="106"/>
      <c r="I12" s="106"/>
      <c r="J12" s="106"/>
      <c r="K12" s="106"/>
      <c r="L12" s="133">
        <f>E12-G12</f>
        <v>0</v>
      </c>
      <c r="M12" s="114">
        <f>G12*8.5/100</f>
        <v>0</v>
      </c>
      <c r="N12" s="107">
        <f t="shared" si="0"/>
        <v>0</v>
      </c>
      <c r="Q12" s="134"/>
    </row>
    <row r="13" spans="1:17" ht="24" customHeight="1">
      <c r="A13" s="109" t="s">
        <v>11</v>
      </c>
      <c r="B13" s="131" t="s">
        <v>14</v>
      </c>
      <c r="C13" s="109" t="s">
        <v>9</v>
      </c>
      <c r="D13" s="132"/>
      <c r="E13" s="138"/>
      <c r="F13" s="106"/>
      <c r="G13" s="132"/>
      <c r="H13" s="106"/>
      <c r="I13" s="106"/>
      <c r="J13" s="106"/>
      <c r="K13" s="106"/>
      <c r="L13" s="133">
        <f>E13-G13</f>
        <v>0</v>
      </c>
      <c r="M13" s="114">
        <f>G13*8.6/100</f>
        <v>0</v>
      </c>
      <c r="N13" s="107">
        <f t="shared" si="0"/>
        <v>0</v>
      </c>
      <c r="Q13" s="134"/>
    </row>
    <row r="14" spans="1:17" ht="24" customHeight="1">
      <c r="A14" s="109" t="s">
        <v>11</v>
      </c>
      <c r="B14" s="131" t="s">
        <v>15</v>
      </c>
      <c r="C14" s="109" t="s">
        <v>9</v>
      </c>
      <c r="D14" s="132"/>
      <c r="E14" s="139"/>
      <c r="F14" s="106"/>
      <c r="G14" s="132"/>
      <c r="H14" s="106"/>
      <c r="I14" s="106"/>
      <c r="J14" s="106"/>
      <c r="K14" s="106"/>
      <c r="L14" s="133">
        <f>E14-G14</f>
        <v>0</v>
      </c>
      <c r="M14" s="114">
        <f>G14*3.02/100</f>
        <v>0</v>
      </c>
      <c r="N14" s="107">
        <f t="shared" si="0"/>
        <v>0</v>
      </c>
      <c r="Q14" s="134"/>
    </row>
    <row r="15" spans="1:17" s="108" customFormat="1" ht="24" customHeight="1">
      <c r="A15" s="104">
        <v>2</v>
      </c>
      <c r="B15" s="105" t="s">
        <v>16</v>
      </c>
      <c r="C15" s="104" t="s">
        <v>9</v>
      </c>
      <c r="D15" s="121"/>
      <c r="E15" s="121"/>
      <c r="F15" s="121"/>
      <c r="G15" s="121"/>
      <c r="H15" s="121"/>
      <c r="I15" s="121"/>
      <c r="J15" s="121"/>
      <c r="K15" s="106"/>
      <c r="L15" s="107" t="e">
        <f>F15/E15*100</f>
        <v>#DIV/0!</v>
      </c>
      <c r="M15" s="122">
        <f>G15*14.28/100</f>
        <v>0</v>
      </c>
    </row>
    <row r="16" spans="1:17" ht="24" customHeight="1">
      <c r="A16" s="109"/>
      <c r="B16" s="136" t="s">
        <v>10</v>
      </c>
      <c r="C16" s="135"/>
      <c r="D16" s="106"/>
      <c r="E16" s="106"/>
      <c r="F16" s="106"/>
      <c r="G16" s="106"/>
      <c r="H16" s="106"/>
      <c r="I16" s="121"/>
      <c r="J16" s="106"/>
      <c r="K16" s="121"/>
      <c r="L16" s="133" t="e">
        <f t="shared" ref="L16:L20" si="1">F16/E16*100</f>
        <v>#DIV/0!</v>
      </c>
    </row>
    <row r="17" spans="1:19" ht="24" customHeight="1">
      <c r="A17" s="109" t="s">
        <v>11</v>
      </c>
      <c r="B17" s="131" t="s">
        <v>12</v>
      </c>
      <c r="C17" s="109" t="s">
        <v>9</v>
      </c>
      <c r="D17" s="140"/>
      <c r="E17" s="132"/>
      <c r="F17" s="106"/>
      <c r="G17" s="141"/>
      <c r="H17" s="142"/>
      <c r="I17" s="106"/>
      <c r="J17" s="106"/>
      <c r="K17" s="106"/>
      <c r="L17" s="133" t="e">
        <f t="shared" si="1"/>
        <v>#DIV/0!</v>
      </c>
      <c r="M17" s="114" t="e">
        <f>F11/E11*100</f>
        <v>#DIV/0!</v>
      </c>
      <c r="O17" s="143">
        <f>G17*0.181</f>
        <v>0</v>
      </c>
    </row>
    <row r="18" spans="1:19" ht="24" customHeight="1">
      <c r="A18" s="109" t="s">
        <v>11</v>
      </c>
      <c r="B18" s="131" t="s">
        <v>13</v>
      </c>
      <c r="C18" s="109" t="s">
        <v>9</v>
      </c>
      <c r="D18" s="140"/>
      <c r="E18" s="132"/>
      <c r="F18" s="106"/>
      <c r="G18" s="141"/>
      <c r="H18" s="142"/>
      <c r="I18" s="106"/>
      <c r="J18" s="106"/>
      <c r="K18" s="106"/>
      <c r="L18" s="133" t="e">
        <f t="shared" si="1"/>
        <v>#DIV/0!</v>
      </c>
      <c r="M18" s="114" t="e">
        <f>F12/E12*100</f>
        <v>#DIV/0!</v>
      </c>
      <c r="O18" s="143">
        <f>G18*0.178</f>
        <v>0</v>
      </c>
    </row>
    <row r="19" spans="1:19" ht="24" customHeight="1">
      <c r="A19" s="109" t="s">
        <v>11</v>
      </c>
      <c r="B19" s="131" t="s">
        <v>14</v>
      </c>
      <c r="C19" s="109" t="s">
        <v>9</v>
      </c>
      <c r="D19" s="140"/>
      <c r="E19" s="132"/>
      <c r="F19" s="106"/>
      <c r="G19" s="141"/>
      <c r="H19" s="142"/>
      <c r="I19" s="106"/>
      <c r="J19" s="106"/>
      <c r="K19" s="106"/>
      <c r="L19" s="133" t="e">
        <f t="shared" si="1"/>
        <v>#DIV/0!</v>
      </c>
      <c r="M19" s="114" t="e">
        <f>F13/E13*100</f>
        <v>#DIV/0!</v>
      </c>
      <c r="O19" s="143">
        <f>G19*0.1712</f>
        <v>0</v>
      </c>
    </row>
    <row r="20" spans="1:19" ht="24" customHeight="1">
      <c r="A20" s="109" t="s">
        <v>11</v>
      </c>
      <c r="B20" s="131" t="s">
        <v>15</v>
      </c>
      <c r="C20" s="109" t="s">
        <v>9</v>
      </c>
      <c r="D20" s="140"/>
      <c r="E20" s="132"/>
      <c r="F20" s="106"/>
      <c r="G20" s="141"/>
      <c r="H20" s="142"/>
      <c r="I20" s="106"/>
      <c r="J20" s="106"/>
      <c r="K20" s="106"/>
      <c r="L20" s="133" t="e">
        <f t="shared" si="1"/>
        <v>#DIV/0!</v>
      </c>
      <c r="M20" s="114" t="e">
        <f>F14/E14*100</f>
        <v>#DIV/0!</v>
      </c>
      <c r="O20" s="143">
        <f>G20*0.0327</f>
        <v>0</v>
      </c>
    </row>
    <row r="21" spans="1:19" s="108" customFormat="1" ht="39.950000000000003" customHeight="1">
      <c r="A21" s="104">
        <v>3</v>
      </c>
      <c r="B21" s="144" t="s">
        <v>271</v>
      </c>
      <c r="C21" s="104"/>
      <c r="D21" s="106"/>
      <c r="E21" s="106"/>
      <c r="F21" s="106"/>
      <c r="G21" s="106"/>
      <c r="H21" s="106"/>
      <c r="I21" s="106"/>
      <c r="J21" s="106"/>
      <c r="K21" s="106"/>
      <c r="L21" s="122">
        <f>D22-G22</f>
        <v>0</v>
      </c>
      <c r="M21" s="114"/>
      <c r="O21" s="122">
        <f>G15-D15</f>
        <v>0</v>
      </c>
    </row>
    <row r="22" spans="1:19" ht="24" customHeight="1">
      <c r="A22" s="109" t="s">
        <v>11</v>
      </c>
      <c r="B22" s="131" t="s">
        <v>12</v>
      </c>
      <c r="C22" s="109" t="s">
        <v>19</v>
      </c>
      <c r="D22" s="106"/>
      <c r="E22" s="106"/>
      <c r="F22" s="106"/>
      <c r="G22" s="106"/>
      <c r="H22" s="106"/>
      <c r="I22" s="106"/>
      <c r="J22" s="106"/>
      <c r="K22" s="106"/>
      <c r="L22" s="143">
        <f>G22-J22</f>
        <v>0</v>
      </c>
    </row>
    <row r="23" spans="1:19" ht="24" customHeight="1">
      <c r="A23" s="109" t="s">
        <v>11</v>
      </c>
      <c r="B23" s="131" t="s">
        <v>13</v>
      </c>
      <c r="C23" s="109" t="s">
        <v>19</v>
      </c>
      <c r="D23" s="106"/>
      <c r="E23" s="106"/>
      <c r="F23" s="106"/>
      <c r="G23" s="106"/>
      <c r="H23" s="106"/>
      <c r="I23" s="106"/>
      <c r="J23" s="106"/>
      <c r="K23" s="106"/>
      <c r="L23" s="143">
        <f>G23-J23</f>
        <v>0</v>
      </c>
    </row>
    <row r="24" spans="1:19" ht="24" customHeight="1">
      <c r="A24" s="109" t="s">
        <v>11</v>
      </c>
      <c r="B24" s="131" t="s">
        <v>14</v>
      </c>
      <c r="C24" s="109" t="s">
        <v>19</v>
      </c>
      <c r="D24" s="106"/>
      <c r="E24" s="106"/>
      <c r="F24" s="106"/>
      <c r="G24" s="106"/>
      <c r="H24" s="106"/>
      <c r="I24" s="106"/>
      <c r="J24" s="106"/>
      <c r="K24" s="106"/>
      <c r="L24" s="143">
        <f>G24-J24</f>
        <v>0</v>
      </c>
    </row>
    <row r="25" spans="1:19" ht="24" customHeight="1">
      <c r="A25" s="109" t="s">
        <v>11</v>
      </c>
      <c r="B25" s="131" t="s">
        <v>15</v>
      </c>
      <c r="C25" s="109" t="s">
        <v>19</v>
      </c>
      <c r="D25" s="106"/>
      <c r="E25" s="106"/>
      <c r="F25" s="106"/>
      <c r="G25" s="106"/>
      <c r="H25" s="106"/>
      <c r="I25" s="106"/>
      <c r="J25" s="106"/>
      <c r="K25" s="106"/>
      <c r="L25" s="143">
        <f>G25-J25</f>
        <v>0</v>
      </c>
    </row>
    <row r="26" spans="1:19" s="108" customFormat="1" ht="24" customHeight="1">
      <c r="A26" s="104">
        <v>4</v>
      </c>
      <c r="B26" s="105" t="s">
        <v>17</v>
      </c>
      <c r="C26" s="104" t="s">
        <v>18</v>
      </c>
      <c r="D26" s="106"/>
      <c r="E26" s="106"/>
      <c r="F26" s="106"/>
      <c r="G26" s="106"/>
      <c r="H26" s="106"/>
      <c r="I26" s="106"/>
      <c r="J26" s="106"/>
      <c r="K26" s="106"/>
      <c r="L26" s="107" t="e">
        <f>F26/E26*100</f>
        <v>#DIV/0!</v>
      </c>
      <c r="M26" s="108" t="e">
        <f>F15/E15*100</f>
        <v>#DIV/0!</v>
      </c>
    </row>
    <row r="27" spans="1:19" s="108" customFormat="1" ht="30.75" customHeight="1">
      <c r="A27" s="104">
        <v>5</v>
      </c>
      <c r="B27" s="105" t="s">
        <v>318</v>
      </c>
      <c r="C27" s="104" t="s">
        <v>19</v>
      </c>
      <c r="D27" s="106"/>
      <c r="E27" s="106"/>
      <c r="F27" s="106"/>
      <c r="G27" s="106"/>
      <c r="H27" s="106"/>
      <c r="I27" s="106"/>
      <c r="J27" s="106"/>
      <c r="K27" s="106"/>
      <c r="L27" s="107"/>
    </row>
    <row r="28" spans="1:19" s="108" customFormat="1" ht="24" customHeight="1">
      <c r="A28" s="104" t="s">
        <v>289</v>
      </c>
      <c r="B28" s="145" t="s">
        <v>319</v>
      </c>
      <c r="C28" s="109" t="s">
        <v>19</v>
      </c>
      <c r="D28" s="146"/>
      <c r="E28" s="146"/>
      <c r="F28" s="146"/>
      <c r="G28" s="140"/>
      <c r="H28" s="146"/>
      <c r="I28" s="147"/>
      <c r="J28" s="106"/>
      <c r="K28" s="106"/>
      <c r="L28" s="107"/>
    </row>
    <row r="29" spans="1:19" s="108" customFormat="1" ht="24" customHeight="1">
      <c r="A29" s="104" t="s">
        <v>289</v>
      </c>
      <c r="B29" s="145" t="s">
        <v>320</v>
      </c>
      <c r="C29" s="109" t="s">
        <v>19</v>
      </c>
      <c r="D29" s="146"/>
      <c r="E29" s="146"/>
      <c r="F29" s="146"/>
      <c r="G29" s="140"/>
      <c r="H29" s="146"/>
      <c r="I29" s="147"/>
      <c r="J29" s="106"/>
      <c r="K29" s="106"/>
      <c r="L29" s="107"/>
    </row>
    <row r="30" spans="1:19" s="108" customFormat="1" ht="31.5" customHeight="1">
      <c r="A30" s="104" t="s">
        <v>289</v>
      </c>
      <c r="B30" s="145" t="s">
        <v>321</v>
      </c>
      <c r="C30" s="109" t="s">
        <v>19</v>
      </c>
      <c r="D30" s="146"/>
      <c r="E30" s="146"/>
      <c r="F30" s="146"/>
      <c r="G30" s="140"/>
      <c r="H30" s="146"/>
      <c r="I30" s="147"/>
      <c r="J30" s="106"/>
      <c r="K30" s="106"/>
      <c r="L30" s="107"/>
    </row>
    <row r="31" spans="1:19" s="108" customFormat="1" ht="24" customHeight="1">
      <c r="A31" s="104">
        <v>6</v>
      </c>
      <c r="B31" s="144" t="s">
        <v>20</v>
      </c>
      <c r="C31" s="104" t="s">
        <v>21</v>
      </c>
      <c r="D31" s="174"/>
      <c r="E31" s="174"/>
      <c r="F31" s="174"/>
      <c r="G31" s="174"/>
      <c r="H31" s="175"/>
      <c r="I31" s="176"/>
      <c r="J31" s="174"/>
      <c r="K31" s="149"/>
      <c r="L31" s="150" t="e">
        <f>+G31/E31</f>
        <v>#DIV/0!</v>
      </c>
      <c r="Q31" s="151">
        <f>D31*3/4</f>
        <v>0</v>
      </c>
      <c r="S31" s="122">
        <f>E31*3/4</f>
        <v>0</v>
      </c>
    </row>
    <row r="32" spans="1:19" ht="24" customHeight="1">
      <c r="A32" s="109"/>
      <c r="B32" s="136" t="s">
        <v>22</v>
      </c>
      <c r="C32" s="135" t="s">
        <v>21</v>
      </c>
      <c r="D32" s="177"/>
      <c r="E32" s="177"/>
      <c r="F32" s="177"/>
      <c r="G32" s="177"/>
      <c r="H32" s="177"/>
      <c r="I32" s="178"/>
      <c r="J32" s="177"/>
      <c r="K32" s="149"/>
    </row>
    <row r="33" spans="1:19" s="108" customFormat="1" ht="24" customHeight="1">
      <c r="A33" s="104">
        <v>7</v>
      </c>
      <c r="B33" s="144" t="s">
        <v>23</v>
      </c>
      <c r="C33" s="104" t="s">
        <v>21</v>
      </c>
      <c r="D33" s="174"/>
      <c r="E33" s="174"/>
      <c r="F33" s="174"/>
      <c r="G33" s="174"/>
      <c r="H33" s="175"/>
      <c r="I33" s="176"/>
      <c r="J33" s="174"/>
      <c r="K33" s="149"/>
      <c r="L33" s="150" t="e">
        <f>+G33/E33</f>
        <v>#DIV/0!</v>
      </c>
      <c r="Q33" s="151">
        <f>D33*3/4</f>
        <v>0</v>
      </c>
    </row>
    <row r="34" spans="1:19" s="108" customFormat="1" ht="39" customHeight="1">
      <c r="A34" s="104">
        <v>8</v>
      </c>
      <c r="B34" s="144" t="s">
        <v>24</v>
      </c>
      <c r="C34" s="104" t="s">
        <v>9</v>
      </c>
      <c r="D34" s="152"/>
      <c r="E34" s="153"/>
      <c r="F34" s="152"/>
      <c r="G34" s="153"/>
      <c r="H34" s="152"/>
      <c r="I34" s="152"/>
      <c r="J34" s="152"/>
      <c r="K34" s="148"/>
      <c r="M34" s="122">
        <f>E34+E54</f>
        <v>0</v>
      </c>
      <c r="O34" s="122">
        <f>J54+J34</f>
        <v>0</v>
      </c>
      <c r="S34" s="122">
        <f>E34*3/4</f>
        <v>0</v>
      </c>
    </row>
    <row r="35" spans="1:19" ht="24" customHeight="1">
      <c r="A35" s="109"/>
      <c r="B35" s="136" t="s">
        <v>10</v>
      </c>
      <c r="C35" s="109"/>
      <c r="D35" s="154"/>
      <c r="E35" s="155"/>
      <c r="F35" s="154"/>
      <c r="G35" s="156"/>
      <c r="H35" s="154"/>
      <c r="I35" s="154"/>
      <c r="J35" s="157"/>
      <c r="K35" s="148"/>
    </row>
    <row r="36" spans="1:19" ht="24" customHeight="1">
      <c r="A36" s="109" t="s">
        <v>11</v>
      </c>
      <c r="B36" s="131" t="s">
        <v>25</v>
      </c>
      <c r="C36" s="109" t="s">
        <v>9</v>
      </c>
      <c r="D36" s="154"/>
      <c r="E36" s="158"/>
      <c r="F36" s="154"/>
      <c r="G36" s="159"/>
      <c r="H36" s="154"/>
      <c r="I36" s="154"/>
      <c r="J36" s="160"/>
      <c r="K36" s="149"/>
      <c r="L36" s="143">
        <f>E36-D36</f>
        <v>0</v>
      </c>
    </row>
    <row r="37" spans="1:19" ht="24" customHeight="1">
      <c r="A37" s="109" t="s">
        <v>11</v>
      </c>
      <c r="B37" s="131" t="s">
        <v>26</v>
      </c>
      <c r="C37" s="109" t="s">
        <v>9</v>
      </c>
      <c r="D37" s="154"/>
      <c r="E37" s="161"/>
      <c r="F37" s="154"/>
      <c r="G37" s="159"/>
      <c r="H37" s="154"/>
      <c r="I37" s="154"/>
      <c r="J37" s="162"/>
      <c r="K37" s="149"/>
      <c r="L37" s="143">
        <f>E37-D37</f>
        <v>0</v>
      </c>
      <c r="Q37" s="134">
        <f>J37-G37</f>
        <v>0</v>
      </c>
    </row>
    <row r="38" spans="1:19" ht="24" customHeight="1">
      <c r="A38" s="163"/>
      <c r="B38" s="131"/>
      <c r="C38" s="109"/>
      <c r="D38" s="154"/>
      <c r="E38" s="155"/>
      <c r="F38" s="154"/>
      <c r="G38" s="156"/>
      <c r="H38" s="154"/>
      <c r="I38" s="154"/>
      <c r="J38" s="164"/>
      <c r="K38" s="148"/>
      <c r="L38" s="143"/>
      <c r="Q38" s="134"/>
    </row>
    <row r="39" spans="1:19" ht="24" customHeight="1">
      <c r="A39" s="109"/>
      <c r="B39" s="136" t="s">
        <v>10</v>
      </c>
      <c r="C39" s="109"/>
      <c r="D39" s="106"/>
      <c r="E39" s="158"/>
      <c r="F39" s="106"/>
      <c r="G39" s="156"/>
      <c r="H39" s="106"/>
      <c r="I39" s="106"/>
      <c r="J39" s="164"/>
      <c r="K39" s="148"/>
    </row>
    <row r="40" spans="1:19" ht="24" customHeight="1">
      <c r="A40" s="109"/>
      <c r="B40" s="131" t="s">
        <v>27</v>
      </c>
      <c r="C40" s="109" t="s">
        <v>9</v>
      </c>
      <c r="D40" s="154"/>
      <c r="E40" s="158"/>
      <c r="F40" s="154"/>
      <c r="G40" s="156"/>
      <c r="H40" s="154"/>
      <c r="I40" s="154"/>
      <c r="J40" s="160"/>
      <c r="K40" s="149"/>
      <c r="L40" s="143">
        <f t="shared" ref="L40:L44" si="2">E40-D40</f>
        <v>0</v>
      </c>
    </row>
    <row r="41" spans="1:19" ht="24" customHeight="1">
      <c r="A41" s="109"/>
      <c r="B41" s="131" t="s">
        <v>28</v>
      </c>
      <c r="C41" s="109" t="s">
        <v>9</v>
      </c>
      <c r="D41" s="154"/>
      <c r="E41" s="158"/>
      <c r="F41" s="154"/>
      <c r="G41" s="156"/>
      <c r="H41" s="154"/>
      <c r="I41" s="154"/>
      <c r="J41" s="160"/>
      <c r="K41" s="149"/>
      <c r="L41" s="143">
        <f t="shared" si="2"/>
        <v>0</v>
      </c>
    </row>
    <row r="42" spans="1:19" ht="24" customHeight="1">
      <c r="A42" s="109"/>
      <c r="B42" s="131" t="s">
        <v>29</v>
      </c>
      <c r="C42" s="109" t="s">
        <v>9</v>
      </c>
      <c r="D42" s="154"/>
      <c r="E42" s="158"/>
      <c r="F42" s="154"/>
      <c r="G42" s="159"/>
      <c r="H42" s="154"/>
      <c r="I42" s="154"/>
      <c r="J42" s="160"/>
      <c r="K42" s="149"/>
      <c r="L42" s="143">
        <f t="shared" si="2"/>
        <v>0</v>
      </c>
      <c r="M42" s="143">
        <f>L42+H42</f>
        <v>0</v>
      </c>
    </row>
    <row r="43" spans="1:19" ht="24" customHeight="1">
      <c r="A43" s="109"/>
      <c r="B43" s="131" t="s">
        <v>30</v>
      </c>
      <c r="C43" s="109" t="s">
        <v>9</v>
      </c>
      <c r="D43" s="154"/>
      <c r="E43" s="158"/>
      <c r="F43" s="154"/>
      <c r="G43" s="141"/>
      <c r="H43" s="154"/>
      <c r="I43" s="154"/>
      <c r="J43" s="160"/>
      <c r="K43" s="149"/>
      <c r="L43" s="143">
        <f t="shared" si="2"/>
        <v>0</v>
      </c>
    </row>
    <row r="44" spans="1:19" s="108" customFormat="1" ht="24.95" customHeight="1">
      <c r="A44" s="116">
        <v>9</v>
      </c>
      <c r="B44" s="144" t="s">
        <v>32</v>
      </c>
      <c r="C44" s="104" t="s">
        <v>9</v>
      </c>
      <c r="D44" s="152"/>
      <c r="E44" s="152"/>
      <c r="F44" s="152"/>
      <c r="G44" s="152"/>
      <c r="H44" s="152"/>
      <c r="I44" s="152"/>
      <c r="J44" s="165"/>
      <c r="K44" s="148"/>
      <c r="L44" s="122">
        <f t="shared" si="2"/>
        <v>0</v>
      </c>
      <c r="O44" s="122">
        <f>E44-O54</f>
        <v>0</v>
      </c>
    </row>
    <row r="45" spans="1:19" s="108" customFormat="1" ht="24.95" customHeight="1">
      <c r="A45" s="116"/>
      <c r="B45" s="144" t="s">
        <v>10</v>
      </c>
      <c r="C45" s="104"/>
      <c r="D45" s="152"/>
      <c r="E45" s="152"/>
      <c r="F45" s="152"/>
      <c r="G45" s="152"/>
      <c r="H45" s="152"/>
      <c r="I45" s="152"/>
      <c r="J45" s="165"/>
      <c r="K45" s="148"/>
      <c r="L45" s="122"/>
      <c r="O45" s="122"/>
    </row>
    <row r="46" spans="1:19" ht="24.95" customHeight="1">
      <c r="A46" s="109" t="s">
        <v>33</v>
      </c>
      <c r="B46" s="131" t="s">
        <v>34</v>
      </c>
      <c r="C46" s="109" t="s">
        <v>9</v>
      </c>
      <c r="D46" s="154"/>
      <c r="E46" s="166"/>
      <c r="F46" s="154"/>
      <c r="G46" s="159"/>
      <c r="H46" s="154"/>
      <c r="I46" s="154"/>
      <c r="J46" s="154"/>
      <c r="K46" s="149"/>
      <c r="L46" s="143">
        <f>E46-D46</f>
        <v>0</v>
      </c>
      <c r="O46" s="143">
        <f>E47+E51</f>
        <v>0</v>
      </c>
    </row>
    <row r="47" spans="1:19" ht="24.95" customHeight="1">
      <c r="A47" s="109" t="s">
        <v>11</v>
      </c>
      <c r="B47" s="131" t="s">
        <v>35</v>
      </c>
      <c r="C47" s="109" t="s">
        <v>9</v>
      </c>
      <c r="D47" s="154"/>
      <c r="E47" s="157"/>
      <c r="F47" s="154"/>
      <c r="G47" s="156"/>
      <c r="H47" s="154"/>
      <c r="I47" s="154"/>
      <c r="J47" s="157"/>
      <c r="K47" s="149"/>
      <c r="L47" s="143">
        <f>E47-D47</f>
        <v>0</v>
      </c>
    </row>
    <row r="48" spans="1:19" ht="24.95" customHeight="1">
      <c r="A48" s="109"/>
      <c r="B48" s="136" t="s">
        <v>10</v>
      </c>
      <c r="C48" s="109"/>
      <c r="D48" s="155"/>
      <c r="E48" s="155"/>
      <c r="F48" s="154"/>
      <c r="G48" s="156"/>
      <c r="H48" s="154"/>
      <c r="I48" s="154"/>
      <c r="J48" s="157"/>
      <c r="K48" s="148"/>
    </row>
    <row r="49" spans="1:18" ht="24.95" customHeight="1">
      <c r="A49" s="109"/>
      <c r="B49" s="167" t="s">
        <v>36</v>
      </c>
      <c r="C49" s="109" t="s">
        <v>9</v>
      </c>
      <c r="D49" s="154"/>
      <c r="E49" s="155"/>
      <c r="F49" s="154"/>
      <c r="G49" s="156"/>
      <c r="H49" s="154"/>
      <c r="I49" s="154"/>
      <c r="J49" s="157"/>
      <c r="K49" s="148"/>
      <c r="L49" s="143">
        <f>E46+E53</f>
        <v>0</v>
      </c>
      <c r="M49" s="143">
        <f>D46+D53</f>
        <v>0</v>
      </c>
      <c r="O49" s="143">
        <f>J46+J53</f>
        <v>0</v>
      </c>
    </row>
    <row r="50" spans="1:18" s="137" customFormat="1" ht="24.95" customHeight="1">
      <c r="A50" s="135"/>
      <c r="B50" s="167" t="s">
        <v>37</v>
      </c>
      <c r="C50" s="135" t="s">
        <v>9</v>
      </c>
      <c r="D50" s="154"/>
      <c r="E50" s="168"/>
      <c r="F50" s="154"/>
      <c r="G50" s="156"/>
      <c r="H50" s="154"/>
      <c r="I50" s="154"/>
      <c r="J50" s="157"/>
      <c r="K50" s="149"/>
      <c r="L50" s="169">
        <f>E44-L49</f>
        <v>0</v>
      </c>
      <c r="M50" s="143">
        <f>J46+J53</f>
        <v>0</v>
      </c>
      <c r="N50" s="114"/>
      <c r="O50" s="169">
        <f>O49+208.66</f>
        <v>208.66</v>
      </c>
    </row>
    <row r="51" spans="1:18" ht="50.45" customHeight="1">
      <c r="A51" s="109" t="s">
        <v>11</v>
      </c>
      <c r="B51" s="131" t="s">
        <v>272</v>
      </c>
      <c r="C51" s="109" t="s">
        <v>9</v>
      </c>
      <c r="D51" s="157"/>
      <c r="E51" s="157"/>
      <c r="F51" s="154"/>
      <c r="G51" s="156"/>
      <c r="H51" s="154"/>
      <c r="I51" s="154"/>
      <c r="J51" s="157"/>
      <c r="K51" s="149"/>
      <c r="L51" s="143">
        <f>D46+D53</f>
        <v>0</v>
      </c>
      <c r="M51" s="169">
        <f>D44-L51</f>
        <v>0</v>
      </c>
      <c r="N51" s="137"/>
    </row>
    <row r="52" spans="1:18" ht="24.95" customHeight="1">
      <c r="A52" s="109" t="s">
        <v>11</v>
      </c>
      <c r="B52" s="131" t="s">
        <v>322</v>
      </c>
      <c r="C52" s="109" t="s">
        <v>9</v>
      </c>
      <c r="D52" s="141"/>
      <c r="E52" s="141"/>
      <c r="F52" s="154"/>
      <c r="G52" s="156"/>
      <c r="H52" s="154"/>
      <c r="I52" s="154"/>
      <c r="J52" s="157"/>
      <c r="K52" s="148"/>
      <c r="M52" s="169">
        <f>E44-L49</f>
        <v>0</v>
      </c>
      <c r="N52" s="137"/>
    </row>
    <row r="53" spans="1:18" ht="24.95" customHeight="1">
      <c r="A53" s="109" t="s">
        <v>38</v>
      </c>
      <c r="B53" s="131" t="s">
        <v>39</v>
      </c>
      <c r="C53" s="109" t="s">
        <v>9</v>
      </c>
      <c r="D53" s="154"/>
      <c r="E53" s="166"/>
      <c r="F53" s="154"/>
      <c r="G53" s="159"/>
      <c r="H53" s="154"/>
      <c r="I53" s="154"/>
      <c r="J53" s="154"/>
      <c r="K53" s="148"/>
      <c r="M53" s="137"/>
      <c r="N53" s="137"/>
      <c r="Q53" s="134"/>
    </row>
    <row r="54" spans="1:18" s="108" customFormat="1" ht="48.75" customHeight="1">
      <c r="A54" s="104">
        <v>10</v>
      </c>
      <c r="B54" s="144" t="s">
        <v>31</v>
      </c>
      <c r="C54" s="104" t="s">
        <v>9</v>
      </c>
      <c r="D54" s="152"/>
      <c r="E54" s="152"/>
      <c r="F54" s="152"/>
      <c r="G54" s="152"/>
      <c r="H54" s="152"/>
      <c r="I54" s="152"/>
      <c r="J54" s="170"/>
      <c r="K54" s="148"/>
      <c r="L54" s="122">
        <f>E54-D54</f>
        <v>0</v>
      </c>
      <c r="M54" s="122">
        <f>L54+H54</f>
        <v>0</v>
      </c>
      <c r="O54" s="122">
        <f>E46+E53</f>
        <v>0</v>
      </c>
    </row>
    <row r="55" spans="1:18" s="108" customFormat="1" ht="24.95" customHeight="1">
      <c r="A55" s="104">
        <v>11</v>
      </c>
      <c r="B55" s="144" t="s">
        <v>323</v>
      </c>
      <c r="C55" s="104" t="s">
        <v>9</v>
      </c>
      <c r="D55" s="121"/>
      <c r="E55" s="121"/>
      <c r="F55" s="121"/>
      <c r="G55" s="121"/>
      <c r="H55" s="121"/>
      <c r="I55" s="152"/>
      <c r="J55" s="121"/>
      <c r="K55" s="148"/>
      <c r="L55" s="108" t="e">
        <f>E55/D55*100</f>
        <v>#DIV/0!</v>
      </c>
      <c r="Q55" s="122">
        <f>E55*3/4</f>
        <v>0</v>
      </c>
    </row>
    <row r="56" spans="1:18" s="131" customFormat="1" ht="24.95" customHeight="1">
      <c r="A56" s="131" t="s">
        <v>33</v>
      </c>
      <c r="B56" s="131" t="s">
        <v>40</v>
      </c>
      <c r="C56" s="131" t="s">
        <v>9</v>
      </c>
      <c r="D56" s="166"/>
      <c r="E56" s="166"/>
      <c r="F56" s="166"/>
      <c r="G56" s="166"/>
      <c r="H56" s="166"/>
      <c r="I56" s="154"/>
      <c r="J56" s="166"/>
      <c r="K56" s="149"/>
      <c r="Q56" s="131">
        <f>E56*3/4</f>
        <v>0</v>
      </c>
    </row>
    <row r="57" spans="1:18" s="131" customFormat="1" ht="24.95" customHeight="1">
      <c r="B57" s="131" t="s">
        <v>10</v>
      </c>
      <c r="D57" s="166"/>
      <c r="E57" s="166"/>
      <c r="F57" s="166"/>
      <c r="G57" s="166"/>
      <c r="H57" s="166"/>
      <c r="I57" s="154"/>
      <c r="K57" s="148"/>
      <c r="Q57" s="131">
        <f>E57*3/4</f>
        <v>0</v>
      </c>
      <c r="R57" s="131">
        <f>120*3/4</f>
        <v>90</v>
      </c>
    </row>
    <row r="58" spans="1:18" s="131" customFormat="1" ht="24.95" customHeight="1">
      <c r="A58" s="131" t="s">
        <v>11</v>
      </c>
      <c r="B58" s="131" t="s">
        <v>324</v>
      </c>
      <c r="C58" s="131" t="s">
        <v>9</v>
      </c>
      <c r="D58" s="166"/>
      <c r="E58" s="166"/>
      <c r="F58" s="166"/>
      <c r="G58" s="166"/>
      <c r="H58" s="166"/>
      <c r="I58" s="154"/>
      <c r="K58" s="149"/>
      <c r="Q58" s="131">
        <f>G59*(1+20%)</f>
        <v>0</v>
      </c>
    </row>
    <row r="59" spans="1:18" s="131" customFormat="1" ht="24.95" customHeight="1">
      <c r="A59" s="131" t="s">
        <v>11</v>
      </c>
      <c r="B59" s="131" t="s">
        <v>325</v>
      </c>
      <c r="C59" s="131" t="s">
        <v>9</v>
      </c>
      <c r="D59" s="166"/>
      <c r="E59" s="166"/>
      <c r="F59" s="166"/>
      <c r="G59" s="166"/>
      <c r="H59" s="166"/>
      <c r="I59" s="154"/>
      <c r="K59" s="149"/>
      <c r="Q59" s="131" t="e">
        <f>J59/G59*100-100</f>
        <v>#DIV/0!</v>
      </c>
    </row>
    <row r="60" spans="1:18" s="131" customFormat="1" ht="24.95" customHeight="1">
      <c r="A60" s="131" t="s">
        <v>11</v>
      </c>
      <c r="B60" s="131" t="s">
        <v>326</v>
      </c>
      <c r="C60" s="131" t="s">
        <v>9</v>
      </c>
      <c r="D60" s="166"/>
      <c r="E60" s="166"/>
      <c r="F60" s="166"/>
      <c r="G60" s="166"/>
      <c r="H60" s="166"/>
      <c r="I60" s="154"/>
      <c r="K60" s="148"/>
      <c r="M60" s="131">
        <v>22.43</v>
      </c>
      <c r="Q60" s="131">
        <f>E60*3/4</f>
        <v>0</v>
      </c>
    </row>
    <row r="61" spans="1:18" s="408" customFormat="1" ht="35.25" customHeight="1">
      <c r="A61" s="408" t="s">
        <v>38</v>
      </c>
      <c r="B61" s="408" t="s">
        <v>327</v>
      </c>
      <c r="C61" s="131" t="s">
        <v>9</v>
      </c>
      <c r="D61" s="409"/>
      <c r="E61" s="409"/>
      <c r="G61" s="409"/>
      <c r="H61" s="409"/>
      <c r="I61" s="152"/>
      <c r="J61" s="409"/>
      <c r="K61" s="410"/>
    </row>
    <row r="62" spans="1:18" s="131" customFormat="1" ht="37.5" customHeight="1">
      <c r="A62" s="131" t="s">
        <v>11</v>
      </c>
      <c r="B62" s="131" t="s">
        <v>328</v>
      </c>
      <c r="C62" s="131" t="s">
        <v>9</v>
      </c>
    </row>
    <row r="63" spans="1:18" s="131" customFormat="1" ht="34.5" customHeight="1">
      <c r="A63" s="131" t="s">
        <v>11</v>
      </c>
      <c r="B63" s="131" t="s">
        <v>329</v>
      </c>
      <c r="C63" s="131" t="s">
        <v>9</v>
      </c>
      <c r="L63" s="131" t="e">
        <f>F57/E57*100</f>
        <v>#DIV/0!</v>
      </c>
    </row>
    <row r="64" spans="1:18" s="131" customFormat="1" ht="25.5" customHeight="1">
      <c r="A64" s="131" t="s">
        <v>44</v>
      </c>
      <c r="B64" s="131" t="s">
        <v>330</v>
      </c>
      <c r="C64" s="173"/>
      <c r="D64" s="173"/>
      <c r="E64" s="173"/>
      <c r="F64" s="173"/>
      <c r="G64" s="173"/>
      <c r="H64" s="173"/>
      <c r="I64" s="173"/>
      <c r="J64" s="173"/>
      <c r="K64" s="173"/>
    </row>
    <row r="65" spans="1:3" s="131" customFormat="1">
      <c r="A65" s="131" t="s">
        <v>11</v>
      </c>
      <c r="B65" s="131" t="s">
        <v>331</v>
      </c>
      <c r="C65" s="131" t="s">
        <v>21</v>
      </c>
    </row>
    <row r="66" spans="1:3" s="131" customFormat="1">
      <c r="B66" s="131" t="s">
        <v>332</v>
      </c>
      <c r="C66" s="131" t="s">
        <v>21</v>
      </c>
    </row>
    <row r="67" spans="1:3" s="131" customFormat="1">
      <c r="B67" s="131" t="s">
        <v>333</v>
      </c>
      <c r="C67" s="131" t="s">
        <v>21</v>
      </c>
    </row>
    <row r="68" spans="1:3" s="131" customFormat="1">
      <c r="A68" s="131" t="s">
        <v>11</v>
      </c>
      <c r="B68" s="131" t="s">
        <v>101</v>
      </c>
      <c r="C68" s="131" t="s">
        <v>21</v>
      </c>
    </row>
    <row r="69" spans="1:3" s="131" customFormat="1">
      <c r="B69" s="131" t="s">
        <v>334</v>
      </c>
      <c r="C69" s="131" t="s">
        <v>21</v>
      </c>
    </row>
    <row r="70" spans="1:3" s="131" customFormat="1">
      <c r="B70" s="131" t="s">
        <v>335</v>
      </c>
      <c r="C70" s="131" t="s">
        <v>21</v>
      </c>
    </row>
    <row r="71" spans="1:3" s="131" customFormat="1">
      <c r="B71" s="131" t="s">
        <v>336</v>
      </c>
      <c r="C71" s="131" t="s">
        <v>21</v>
      </c>
    </row>
    <row r="72" spans="1:3" s="131" customFormat="1">
      <c r="A72" s="131" t="s">
        <v>11</v>
      </c>
      <c r="B72" s="131" t="s">
        <v>99</v>
      </c>
    </row>
    <row r="73" spans="1:3" s="131" customFormat="1">
      <c r="B73" s="131" t="s">
        <v>337</v>
      </c>
      <c r="C73" s="131" t="s">
        <v>100</v>
      </c>
    </row>
    <row r="74" spans="1:3" s="131" customFormat="1">
      <c r="B74" s="131" t="s">
        <v>338</v>
      </c>
      <c r="C74" s="131" t="s">
        <v>339</v>
      </c>
    </row>
    <row r="75" spans="1:3" s="131" customFormat="1">
      <c r="B75" s="131" t="s">
        <v>336</v>
      </c>
      <c r="C75" s="131" t="s">
        <v>339</v>
      </c>
    </row>
  </sheetData>
  <mergeCells count="10">
    <mergeCell ref="A2:K2"/>
    <mergeCell ref="A3:K3"/>
    <mergeCell ref="A6:A7"/>
    <mergeCell ref="B6:B7"/>
    <mergeCell ref="C6:C7"/>
    <mergeCell ref="D6:D7"/>
    <mergeCell ref="J6:J7"/>
    <mergeCell ref="K6:K7"/>
    <mergeCell ref="E6:I6"/>
    <mergeCell ref="A4:K4"/>
  </mergeCells>
  <phoneticPr fontId="51" type="noConversion"/>
  <printOptions horizontalCentered="1"/>
  <pageMargins left="0.39370078740157483" right="0.39370078740157483" top="0.19685039370078741" bottom="0.39370078740157483" header="0.42" footer="0.31496062992125984"/>
  <pageSetup paperSize="9" scale="89" fitToHeight="0" orientation="landscape" useFirstPageNumber="1" r:id="rId1"/>
  <headerFooter differentFirst="1">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8"/>
  <sheetViews>
    <sheetView view="pageBreakPreview" zoomScale="70" zoomScaleNormal="85" zoomScaleSheetLayoutView="70" workbookViewId="0">
      <pane xSplit="2" ySplit="8" topLeftCell="C73" activePane="bottomRight" state="frozen"/>
      <selection pane="topRight" activeCell="C1" sqref="C1"/>
      <selection pane="bottomLeft" activeCell="A9" sqref="A9"/>
      <selection pane="bottomRight" activeCell="G7" sqref="G7"/>
    </sheetView>
  </sheetViews>
  <sheetFormatPr defaultColWidth="10.25" defaultRowHeight="15.75"/>
  <cols>
    <col min="1" max="1" width="5" style="185" customWidth="1"/>
    <col min="2" max="2" width="44.875" style="183" customWidth="1"/>
    <col min="3" max="3" width="14" style="184" customWidth="1"/>
    <col min="4" max="4" width="11.875" style="183" customWidth="1"/>
    <col min="5" max="5" width="11.625" style="183" customWidth="1"/>
    <col min="6" max="6" width="13.5" style="183" bestFit="1" customWidth="1"/>
    <col min="7" max="7" width="12.875" style="183" customWidth="1"/>
    <col min="8" max="8" width="11.75" style="183" customWidth="1"/>
    <col min="9" max="9" width="13.25" style="190" customWidth="1"/>
    <col min="10" max="10" width="15.375" style="183" customWidth="1"/>
    <col min="11" max="16384" width="10.25" style="183"/>
  </cols>
  <sheetData>
    <row r="1" spans="1:13" ht="18.75">
      <c r="A1" s="179"/>
      <c r="B1" s="180"/>
      <c r="C1" s="181"/>
      <c r="D1" s="181"/>
      <c r="E1" s="181"/>
      <c r="F1" s="181"/>
      <c r="G1" s="181"/>
      <c r="H1" s="182"/>
      <c r="I1" s="423" t="s">
        <v>269</v>
      </c>
      <c r="J1" s="423"/>
      <c r="K1" s="407"/>
    </row>
    <row r="2" spans="1:13" ht="16.5" customHeight="1">
      <c r="A2" s="429" t="s">
        <v>41</v>
      </c>
      <c r="B2" s="429"/>
      <c r="C2" s="429"/>
      <c r="D2" s="429"/>
      <c r="E2" s="429"/>
      <c r="F2" s="429"/>
      <c r="G2" s="429"/>
      <c r="H2" s="429"/>
      <c r="I2" s="429"/>
      <c r="J2" s="429"/>
    </row>
    <row r="3" spans="1:13" ht="18.75" customHeight="1">
      <c r="A3" s="428" t="s">
        <v>340</v>
      </c>
      <c r="B3" s="428"/>
      <c r="C3" s="428"/>
      <c r="D3" s="428"/>
      <c r="E3" s="428"/>
      <c r="F3" s="428"/>
      <c r="G3" s="428"/>
      <c r="H3" s="428"/>
      <c r="I3" s="428"/>
      <c r="J3" s="428"/>
    </row>
    <row r="4" spans="1:13" ht="18.75" customHeight="1">
      <c r="A4" s="430" t="str">
        <f>'BM 1'!A4:K4</f>
        <v>(Kèm theo báo cáo số          /BC-UBND ngày      /7/2021 của UBND tỉnh Điện Biên)</v>
      </c>
      <c r="B4" s="430"/>
      <c r="C4" s="430"/>
      <c r="D4" s="430"/>
      <c r="E4" s="430"/>
      <c r="F4" s="430"/>
      <c r="G4" s="430"/>
      <c r="H4" s="430"/>
      <c r="I4" s="430"/>
      <c r="J4" s="430"/>
    </row>
    <row r="5" spans="1:13" ht="18.75">
      <c r="A5" s="431"/>
      <c r="B5" s="432"/>
      <c r="C5" s="432"/>
      <c r="D5" s="432"/>
      <c r="E5" s="432"/>
      <c r="F5" s="432"/>
      <c r="G5" s="432"/>
      <c r="H5" s="432"/>
      <c r="I5" s="432"/>
      <c r="J5" s="433"/>
    </row>
    <row r="6" spans="1:13" s="186" customFormat="1" ht="47.25" customHeight="1">
      <c r="A6" s="424" t="s">
        <v>2</v>
      </c>
      <c r="B6" s="424" t="s">
        <v>3</v>
      </c>
      <c r="C6" s="424" t="s">
        <v>4</v>
      </c>
      <c r="D6" s="424" t="s">
        <v>473</v>
      </c>
      <c r="E6" s="434" t="s">
        <v>474</v>
      </c>
      <c r="F6" s="435"/>
      <c r="G6" s="435"/>
      <c r="H6" s="436"/>
      <c r="I6" s="424" t="s">
        <v>479</v>
      </c>
      <c r="J6" s="424" t="s">
        <v>478</v>
      </c>
    </row>
    <row r="7" spans="1:13" s="186" customFormat="1" ht="78" customHeight="1">
      <c r="A7" s="425"/>
      <c r="B7" s="425"/>
      <c r="C7" s="425"/>
      <c r="D7" s="425"/>
      <c r="E7" s="185" t="s">
        <v>5</v>
      </c>
      <c r="F7" s="185" t="s">
        <v>270</v>
      </c>
      <c r="G7" s="185" t="s">
        <v>291</v>
      </c>
      <c r="H7" s="185" t="s">
        <v>475</v>
      </c>
      <c r="I7" s="425"/>
      <c r="J7" s="425"/>
      <c r="L7" s="411">
        <f>135/150*100</f>
        <v>90</v>
      </c>
    </row>
    <row r="8" spans="1:13" ht="20.25" customHeight="1">
      <c r="A8" s="185">
        <v>1</v>
      </c>
      <c r="B8" s="185">
        <v>2</v>
      </c>
      <c r="C8" s="185">
        <v>3</v>
      </c>
      <c r="D8" s="185">
        <v>4</v>
      </c>
      <c r="E8" s="185">
        <v>5</v>
      </c>
      <c r="F8" s="185">
        <v>6</v>
      </c>
      <c r="G8" s="185">
        <v>7</v>
      </c>
      <c r="H8" s="185" t="s">
        <v>6</v>
      </c>
      <c r="I8" s="185">
        <v>9</v>
      </c>
      <c r="J8" s="185" t="s">
        <v>7</v>
      </c>
    </row>
    <row r="9" spans="1:13" ht="22.5" customHeight="1">
      <c r="A9" s="185" t="s">
        <v>72</v>
      </c>
      <c r="B9" s="186" t="s">
        <v>43</v>
      </c>
      <c r="C9" s="186"/>
      <c r="D9" s="186"/>
      <c r="E9" s="186"/>
      <c r="F9" s="186"/>
      <c r="G9" s="186"/>
      <c r="H9" s="186"/>
      <c r="I9" s="186"/>
      <c r="J9" s="186"/>
      <c r="K9" s="426"/>
      <c r="L9" s="426"/>
      <c r="M9" s="427"/>
    </row>
    <row r="10" spans="1:13" ht="30">
      <c r="A10" s="187">
        <v>1</v>
      </c>
      <c r="B10" s="188" t="s">
        <v>292</v>
      </c>
      <c r="C10" s="189"/>
    </row>
    <row r="11" spans="1:13">
      <c r="A11" s="184" t="s">
        <v>33</v>
      </c>
      <c r="B11" s="183" t="s">
        <v>293</v>
      </c>
      <c r="D11" s="405"/>
      <c r="E11" s="405"/>
      <c r="F11" s="405"/>
      <c r="G11" s="405"/>
    </row>
    <row r="12" spans="1:13">
      <c r="A12" s="184" t="s">
        <v>367</v>
      </c>
      <c r="B12" s="183" t="s">
        <v>294</v>
      </c>
      <c r="J12" s="405"/>
    </row>
    <row r="13" spans="1:13">
      <c r="A13" s="184"/>
      <c r="B13" s="183" t="s">
        <v>295</v>
      </c>
      <c r="C13" s="184" t="s">
        <v>45</v>
      </c>
      <c r="D13" s="191"/>
      <c r="E13" s="191"/>
      <c r="F13" s="190"/>
      <c r="G13" s="192"/>
      <c r="H13" s="191"/>
      <c r="I13" s="191"/>
      <c r="J13" s="193"/>
    </row>
    <row r="14" spans="1:13">
      <c r="A14" s="184"/>
      <c r="B14" s="183" t="s">
        <v>296</v>
      </c>
      <c r="C14" s="184" t="s">
        <v>46</v>
      </c>
      <c r="D14" s="192"/>
      <c r="E14" s="192"/>
      <c r="F14" s="192"/>
      <c r="G14" s="192"/>
      <c r="H14" s="191"/>
      <c r="I14" s="192"/>
      <c r="J14" s="193"/>
    </row>
    <row r="15" spans="1:13">
      <c r="A15" s="184" t="s">
        <v>367</v>
      </c>
      <c r="B15" s="194" t="s">
        <v>47</v>
      </c>
      <c r="C15" s="195"/>
      <c r="D15" s="190"/>
      <c r="E15" s="190"/>
      <c r="F15" s="190"/>
      <c r="G15" s="190"/>
      <c r="H15" s="191"/>
      <c r="J15" s="193"/>
    </row>
    <row r="16" spans="1:13">
      <c r="A16" s="100"/>
      <c r="B16" s="183" t="s">
        <v>295</v>
      </c>
      <c r="C16" s="195" t="s">
        <v>45</v>
      </c>
      <c r="D16" s="190"/>
      <c r="E16" s="190"/>
      <c r="F16" s="190"/>
      <c r="G16" s="191"/>
      <c r="H16" s="191"/>
      <c r="I16" s="191"/>
      <c r="J16" s="193"/>
    </row>
    <row r="17" spans="1:10">
      <c r="A17" s="100"/>
      <c r="B17" s="183" t="s">
        <v>296</v>
      </c>
      <c r="C17" s="195" t="s">
        <v>46</v>
      </c>
      <c r="D17" s="192"/>
      <c r="E17" s="190"/>
      <c r="F17" s="192"/>
      <c r="G17" s="192"/>
      <c r="H17" s="191"/>
      <c r="I17" s="192"/>
      <c r="J17" s="193"/>
    </row>
    <row r="18" spans="1:10">
      <c r="A18" s="184" t="s">
        <v>38</v>
      </c>
      <c r="B18" s="183" t="s">
        <v>298</v>
      </c>
      <c r="D18" s="190"/>
      <c r="E18" s="190"/>
      <c r="F18" s="190"/>
      <c r="G18" s="190"/>
      <c r="H18" s="191"/>
      <c r="I18" s="192"/>
      <c r="J18" s="193"/>
    </row>
    <row r="19" spans="1:10">
      <c r="A19" s="184"/>
      <c r="B19" s="196" t="s">
        <v>256</v>
      </c>
      <c r="C19" s="197" t="s">
        <v>268</v>
      </c>
      <c r="D19" s="198"/>
      <c r="E19" s="198"/>
      <c r="F19" s="199"/>
      <c r="G19" s="200"/>
      <c r="H19" s="191"/>
      <c r="I19" s="198"/>
      <c r="J19" s="193"/>
    </row>
    <row r="20" spans="1:10">
      <c r="A20" s="184"/>
      <c r="B20" s="196" t="s">
        <v>274</v>
      </c>
      <c r="C20" s="197" t="s">
        <v>268</v>
      </c>
      <c r="D20" s="201"/>
      <c r="E20" s="201"/>
      <c r="F20" s="190"/>
      <c r="G20" s="190"/>
      <c r="H20" s="191"/>
      <c r="I20" s="202"/>
      <c r="J20" s="193"/>
    </row>
    <row r="21" spans="1:10">
      <c r="A21" s="184"/>
      <c r="B21" s="196" t="s">
        <v>275</v>
      </c>
      <c r="C21" s="197" t="s">
        <v>268</v>
      </c>
      <c r="D21" s="203"/>
      <c r="E21" s="204"/>
      <c r="F21" s="190"/>
      <c r="G21" s="204"/>
      <c r="H21" s="191"/>
      <c r="I21" s="210"/>
      <c r="J21" s="193"/>
    </row>
    <row r="22" spans="1:10">
      <c r="A22" s="187">
        <v>2</v>
      </c>
      <c r="B22" s="205" t="s">
        <v>299</v>
      </c>
      <c r="D22" s="190"/>
      <c r="E22" s="190"/>
      <c r="F22" s="190"/>
      <c r="G22" s="190"/>
      <c r="H22" s="191"/>
      <c r="I22" s="192"/>
      <c r="J22" s="193"/>
    </row>
    <row r="23" spans="1:10">
      <c r="A23" s="187"/>
      <c r="B23" s="196" t="s">
        <v>276</v>
      </c>
      <c r="C23" s="197" t="s">
        <v>277</v>
      </c>
      <c r="D23" s="206"/>
      <c r="E23" s="206"/>
      <c r="F23" s="204"/>
      <c r="G23" s="204"/>
      <c r="H23" s="191"/>
      <c r="I23" s="204"/>
      <c r="J23" s="193"/>
    </row>
    <row r="24" spans="1:10">
      <c r="A24" s="187"/>
      <c r="B24" s="196" t="s">
        <v>278</v>
      </c>
      <c r="C24" s="197" t="s">
        <v>277</v>
      </c>
      <c r="D24" s="206"/>
      <c r="E24" s="206"/>
      <c r="F24" s="204"/>
      <c r="G24" s="204"/>
      <c r="H24" s="191"/>
      <c r="I24" s="204"/>
      <c r="J24" s="193"/>
    </row>
    <row r="25" spans="1:10">
      <c r="A25" s="184"/>
      <c r="B25" s="196" t="s">
        <v>279</v>
      </c>
      <c r="C25" s="197" t="s">
        <v>277</v>
      </c>
      <c r="D25" s="206"/>
      <c r="E25" s="206"/>
      <c r="F25" s="204"/>
      <c r="G25" s="204"/>
      <c r="H25" s="191"/>
      <c r="I25" s="204"/>
      <c r="J25" s="193"/>
    </row>
    <row r="26" spans="1:10">
      <c r="A26" s="184"/>
      <c r="B26" s="196" t="s">
        <v>280</v>
      </c>
      <c r="C26" s="197" t="s">
        <v>277</v>
      </c>
      <c r="D26" s="206"/>
      <c r="E26" s="206"/>
      <c r="F26" s="204"/>
      <c r="G26" s="204"/>
      <c r="H26" s="191"/>
      <c r="I26" s="204"/>
      <c r="J26" s="193"/>
    </row>
    <row r="27" spans="1:10">
      <c r="A27" s="184" t="s">
        <v>11</v>
      </c>
      <c r="B27" s="183" t="s">
        <v>48</v>
      </c>
      <c r="C27" s="184" t="s">
        <v>49</v>
      </c>
      <c r="D27" s="190"/>
      <c r="E27" s="190"/>
      <c r="F27" s="190"/>
      <c r="G27" s="190"/>
      <c r="H27" s="191"/>
      <c r="I27" s="192"/>
      <c r="J27" s="193"/>
    </row>
    <row r="28" spans="1:10">
      <c r="A28" s="184"/>
      <c r="B28" s="183" t="s">
        <v>300</v>
      </c>
      <c r="C28" s="184" t="s">
        <v>49</v>
      </c>
      <c r="D28" s="190"/>
      <c r="E28" s="190"/>
      <c r="F28" s="190"/>
      <c r="G28" s="190"/>
      <c r="H28" s="191"/>
      <c r="I28" s="192"/>
      <c r="J28" s="193"/>
    </row>
    <row r="29" spans="1:10">
      <c r="A29" s="187">
        <v>3</v>
      </c>
      <c r="B29" s="205" t="s">
        <v>50</v>
      </c>
      <c r="D29" s="190"/>
      <c r="E29" s="190"/>
      <c r="F29" s="190"/>
      <c r="G29" s="190"/>
      <c r="H29" s="191"/>
      <c r="I29" s="192"/>
      <c r="J29" s="193"/>
    </row>
    <row r="30" spans="1:10">
      <c r="A30" s="184" t="s">
        <v>11</v>
      </c>
      <c r="B30" s="183" t="s">
        <v>52</v>
      </c>
      <c r="C30" s="184" t="s">
        <v>51</v>
      </c>
      <c r="D30" s="207"/>
      <c r="E30" s="192"/>
      <c r="F30" s="190"/>
      <c r="G30" s="190"/>
      <c r="H30" s="191"/>
      <c r="I30" s="192"/>
      <c r="J30" s="193"/>
    </row>
    <row r="31" spans="1:10">
      <c r="A31" s="184" t="s">
        <v>11</v>
      </c>
      <c r="B31" s="183" t="s">
        <v>53</v>
      </c>
      <c r="C31" s="184" t="s">
        <v>19</v>
      </c>
      <c r="D31" s="190"/>
      <c r="E31" s="190"/>
      <c r="F31" s="190"/>
      <c r="G31" s="190"/>
      <c r="H31" s="191"/>
      <c r="I31" s="191"/>
      <c r="J31" s="193"/>
    </row>
    <row r="32" spans="1:10">
      <c r="A32" s="187">
        <v>4</v>
      </c>
      <c r="B32" s="205" t="s">
        <v>54</v>
      </c>
      <c r="C32" s="184" t="s">
        <v>49</v>
      </c>
      <c r="D32" s="191"/>
      <c r="E32" s="191"/>
      <c r="F32" s="191"/>
      <c r="G32" s="191"/>
      <c r="H32" s="191"/>
      <c r="I32" s="191"/>
      <c r="J32" s="193"/>
    </row>
    <row r="33" spans="1:10">
      <c r="A33" s="184" t="s">
        <v>11</v>
      </c>
      <c r="B33" s="183" t="s">
        <v>55</v>
      </c>
      <c r="C33" s="184" t="s">
        <v>49</v>
      </c>
      <c r="D33" s="191"/>
      <c r="E33" s="191"/>
      <c r="F33" s="191"/>
      <c r="G33" s="191"/>
      <c r="H33" s="191"/>
      <c r="I33" s="191"/>
      <c r="J33" s="193"/>
    </row>
    <row r="34" spans="1:10">
      <c r="A34" s="184" t="s">
        <v>11</v>
      </c>
      <c r="B34" s="183" t="s">
        <v>56</v>
      </c>
      <c r="C34" s="184" t="s">
        <v>49</v>
      </c>
      <c r="D34" s="191"/>
      <c r="E34" s="191"/>
      <c r="F34" s="191"/>
      <c r="G34" s="191"/>
      <c r="H34" s="191"/>
      <c r="I34" s="191"/>
      <c r="J34" s="193"/>
    </row>
    <row r="35" spans="1:10">
      <c r="A35" s="187">
        <v>5</v>
      </c>
      <c r="B35" s="205" t="s">
        <v>57</v>
      </c>
      <c r="D35" s="190"/>
      <c r="E35" s="190"/>
      <c r="F35" s="190"/>
      <c r="G35" s="190"/>
      <c r="H35" s="191"/>
      <c r="I35" s="192"/>
      <c r="J35" s="193"/>
    </row>
    <row r="36" spans="1:10">
      <c r="A36" s="184" t="s">
        <v>11</v>
      </c>
      <c r="B36" s="183" t="s">
        <v>58</v>
      </c>
      <c r="C36" s="184" t="s">
        <v>19</v>
      </c>
      <c r="D36" s="208"/>
      <c r="E36" s="209"/>
      <c r="F36" s="190"/>
      <c r="G36" s="208"/>
      <c r="H36" s="191"/>
      <c r="I36" s="208"/>
      <c r="J36" s="193"/>
    </row>
    <row r="37" spans="1:10" ht="31.5">
      <c r="A37" s="184" t="s">
        <v>11</v>
      </c>
      <c r="B37" s="183" t="s">
        <v>59</v>
      </c>
      <c r="C37" s="184" t="s">
        <v>60</v>
      </c>
      <c r="D37" s="190"/>
      <c r="E37" s="190"/>
      <c r="F37" s="190"/>
      <c r="G37" s="190"/>
      <c r="H37" s="191"/>
      <c r="I37" s="210"/>
      <c r="J37" s="193"/>
    </row>
    <row r="38" spans="1:10">
      <c r="A38" s="184" t="s">
        <v>11</v>
      </c>
      <c r="B38" s="194" t="s">
        <v>463</v>
      </c>
      <c r="C38" s="184" t="s">
        <v>61</v>
      </c>
      <c r="D38" s="190"/>
      <c r="E38" s="190"/>
      <c r="F38" s="190"/>
      <c r="G38" s="190"/>
      <c r="H38" s="191"/>
      <c r="I38" s="202"/>
      <c r="J38" s="193"/>
    </row>
    <row r="39" spans="1:10" ht="31.5">
      <c r="A39" s="184" t="s">
        <v>11</v>
      </c>
      <c r="B39" s="194" t="s">
        <v>464</v>
      </c>
      <c r="C39" s="184" t="s">
        <v>19</v>
      </c>
      <c r="D39" s="190"/>
      <c r="E39" s="190"/>
      <c r="F39" s="190"/>
      <c r="G39" s="190"/>
      <c r="H39" s="191"/>
      <c r="I39" s="210"/>
      <c r="J39" s="193"/>
    </row>
    <row r="40" spans="1:10" ht="19.5" customHeight="1">
      <c r="A40" s="185" t="s">
        <v>79</v>
      </c>
      <c r="B40" s="186" t="s">
        <v>63</v>
      </c>
      <c r="C40" s="186"/>
      <c r="D40" s="186"/>
      <c r="E40" s="186"/>
      <c r="F40" s="186"/>
      <c r="G40" s="186"/>
      <c r="H40" s="186"/>
      <c r="I40" s="186"/>
      <c r="J40" s="186"/>
    </row>
    <row r="41" spans="1:10" ht="31.5">
      <c r="A41" s="187">
        <v>1</v>
      </c>
      <c r="B41" s="205" t="s">
        <v>64</v>
      </c>
      <c r="C41" s="184" t="s">
        <v>19</v>
      </c>
      <c r="D41" s="211"/>
      <c r="E41" s="211"/>
      <c r="F41" s="211"/>
      <c r="G41" s="211"/>
      <c r="I41" s="183"/>
    </row>
    <row r="42" spans="1:10">
      <c r="A42" s="184" t="s">
        <v>11</v>
      </c>
      <c r="B42" s="212" t="s">
        <v>65</v>
      </c>
      <c r="C42" s="184" t="s">
        <v>19</v>
      </c>
      <c r="D42" s="211"/>
      <c r="E42" s="211"/>
      <c r="F42" s="211"/>
      <c r="G42" s="211"/>
      <c r="I42" s="183"/>
    </row>
    <row r="43" spans="1:10">
      <c r="A43" s="184" t="s">
        <v>11</v>
      </c>
      <c r="B43" s="212" t="s">
        <v>66</v>
      </c>
      <c r="C43" s="184" t="s">
        <v>19</v>
      </c>
      <c r="D43" s="211"/>
      <c r="E43" s="211"/>
      <c r="F43" s="211"/>
      <c r="G43" s="211"/>
      <c r="I43" s="183"/>
    </row>
    <row r="44" spans="1:10">
      <c r="A44" s="184" t="s">
        <v>11</v>
      </c>
      <c r="B44" s="212" t="s">
        <v>67</v>
      </c>
      <c r="C44" s="184" t="s">
        <v>19</v>
      </c>
      <c r="D44" s="211"/>
      <c r="E44" s="211"/>
      <c r="F44" s="211"/>
      <c r="G44" s="211"/>
      <c r="I44" s="183"/>
    </row>
    <row r="45" spans="1:10">
      <c r="A45" s="184" t="s">
        <v>11</v>
      </c>
      <c r="B45" s="212" t="s">
        <v>68</v>
      </c>
      <c r="C45" s="184" t="s">
        <v>19</v>
      </c>
      <c r="D45" s="211"/>
      <c r="E45" s="211"/>
      <c r="F45" s="211"/>
      <c r="G45" s="211"/>
      <c r="I45" s="183"/>
    </row>
    <row r="46" spans="1:10">
      <c r="A46" s="187">
        <v>2</v>
      </c>
      <c r="B46" s="205" t="s">
        <v>301</v>
      </c>
      <c r="D46" s="211"/>
      <c r="E46" s="211"/>
      <c r="F46" s="211"/>
      <c r="G46" s="211"/>
      <c r="I46" s="183"/>
    </row>
    <row r="47" spans="1:10">
      <c r="A47" s="184"/>
      <c r="B47" s="212" t="s">
        <v>257</v>
      </c>
      <c r="C47" s="101" t="s">
        <v>263</v>
      </c>
      <c r="D47" s="211"/>
      <c r="E47" s="211"/>
      <c r="F47" s="211"/>
      <c r="G47" s="211"/>
      <c r="H47" s="213"/>
      <c r="I47" s="211"/>
      <c r="J47" s="213"/>
    </row>
    <row r="48" spans="1:10">
      <c r="A48" s="184"/>
      <c r="B48" s="102" t="s">
        <v>258</v>
      </c>
      <c r="C48" s="101" t="s">
        <v>264</v>
      </c>
      <c r="D48" s="211"/>
      <c r="E48" s="211"/>
      <c r="F48" s="211"/>
      <c r="G48" s="211"/>
      <c r="H48" s="213"/>
      <c r="I48" s="211"/>
      <c r="J48" s="213"/>
    </row>
    <row r="49" spans="1:10">
      <c r="A49" s="184"/>
      <c r="B49" s="212" t="s">
        <v>259</v>
      </c>
      <c r="C49" s="189" t="s">
        <v>281</v>
      </c>
      <c r="D49" s="211"/>
      <c r="E49" s="211"/>
      <c r="F49" s="211"/>
      <c r="G49" s="211"/>
      <c r="H49" s="213"/>
      <c r="I49" s="211"/>
      <c r="J49" s="213"/>
    </row>
    <row r="50" spans="1:10">
      <c r="A50" s="184"/>
      <c r="B50" s="212" t="s">
        <v>282</v>
      </c>
      <c r="C50" s="189" t="s">
        <v>265</v>
      </c>
      <c r="D50" s="211"/>
      <c r="E50" s="211"/>
      <c r="F50" s="211"/>
      <c r="G50" s="211"/>
      <c r="H50" s="213"/>
      <c r="I50" s="211"/>
      <c r="J50" s="213"/>
    </row>
    <row r="51" spans="1:10">
      <c r="A51" s="184"/>
      <c r="B51" s="212" t="s">
        <v>283</v>
      </c>
      <c r="C51" s="189" t="s">
        <v>266</v>
      </c>
      <c r="D51" s="211"/>
      <c r="E51" s="211"/>
      <c r="F51" s="211"/>
      <c r="G51" s="211"/>
      <c r="H51" s="213"/>
      <c r="I51" s="211"/>
      <c r="J51" s="213"/>
    </row>
    <row r="52" spans="1:10">
      <c r="A52" s="184"/>
      <c r="B52" s="212" t="s">
        <v>260</v>
      </c>
      <c r="C52" s="189" t="s">
        <v>267</v>
      </c>
      <c r="D52" s="211"/>
      <c r="E52" s="211"/>
      <c r="F52" s="211"/>
      <c r="G52" s="211"/>
      <c r="H52" s="213"/>
      <c r="I52" s="211"/>
      <c r="J52" s="213"/>
    </row>
    <row r="53" spans="1:10">
      <c r="A53" s="184"/>
      <c r="B53" s="212" t="s">
        <v>284</v>
      </c>
      <c r="C53" s="101" t="s">
        <v>49</v>
      </c>
      <c r="D53" s="211"/>
      <c r="E53" s="211"/>
      <c r="F53" s="214"/>
      <c r="G53" s="211"/>
      <c r="H53" s="213"/>
      <c r="I53" s="211"/>
      <c r="J53" s="213"/>
    </row>
    <row r="54" spans="1:10">
      <c r="A54" s="184"/>
      <c r="B54" s="212" t="s">
        <v>261</v>
      </c>
      <c r="C54" s="189" t="s">
        <v>268</v>
      </c>
      <c r="D54" s="211"/>
      <c r="E54" s="211"/>
      <c r="F54" s="211"/>
      <c r="G54" s="211"/>
      <c r="H54" s="213"/>
      <c r="I54" s="211"/>
      <c r="J54" s="213"/>
    </row>
    <row r="55" spans="1:10">
      <c r="A55" s="184"/>
      <c r="B55" s="212" t="s">
        <v>262</v>
      </c>
      <c r="C55" s="189" t="s">
        <v>285</v>
      </c>
      <c r="D55" s="211"/>
      <c r="E55" s="211"/>
      <c r="F55" s="211"/>
      <c r="G55" s="211"/>
      <c r="H55" s="213"/>
      <c r="I55" s="211"/>
      <c r="J55" s="213"/>
    </row>
    <row r="56" spans="1:10" ht="34.5" customHeight="1">
      <c r="A56" s="187" t="s">
        <v>80</v>
      </c>
      <c r="B56" s="186" t="s">
        <v>302</v>
      </c>
      <c r="C56" s="183" t="s">
        <v>297</v>
      </c>
      <c r="I56" s="183"/>
    </row>
    <row r="57" spans="1:10">
      <c r="A57" s="184">
        <v>1</v>
      </c>
      <c r="B57" s="212" t="s">
        <v>465</v>
      </c>
      <c r="C57" s="101" t="s">
        <v>466</v>
      </c>
      <c r="D57" s="215"/>
      <c r="E57" s="215"/>
      <c r="F57" s="215"/>
      <c r="G57" s="215"/>
      <c r="H57" s="211"/>
      <c r="I57" s="211"/>
      <c r="J57" s="211"/>
    </row>
    <row r="58" spans="1:10">
      <c r="A58" s="184">
        <v>2</v>
      </c>
      <c r="B58" s="212" t="s">
        <v>467</v>
      </c>
      <c r="C58" s="101" t="s">
        <v>468</v>
      </c>
      <c r="D58" s="215"/>
      <c r="E58" s="215"/>
      <c r="F58" s="215"/>
      <c r="G58" s="215"/>
      <c r="H58" s="211"/>
      <c r="I58" s="211"/>
      <c r="J58" s="211"/>
    </row>
    <row r="59" spans="1:10">
      <c r="A59" s="184">
        <v>3</v>
      </c>
      <c r="B59" s="212" t="s">
        <v>469</v>
      </c>
      <c r="C59" s="101" t="s">
        <v>466</v>
      </c>
      <c r="D59" s="215"/>
      <c r="E59" s="215"/>
      <c r="F59" s="215"/>
      <c r="G59" s="215"/>
      <c r="H59" s="211"/>
      <c r="I59" s="211"/>
      <c r="J59" s="211"/>
    </row>
    <row r="60" spans="1:10">
      <c r="A60" s="184">
        <v>4</v>
      </c>
      <c r="B60" s="212" t="s">
        <v>470</v>
      </c>
      <c r="C60" s="101" t="s">
        <v>83</v>
      </c>
      <c r="D60" s="215"/>
      <c r="E60" s="215"/>
      <c r="F60" s="215"/>
      <c r="G60" s="215"/>
      <c r="H60" s="211"/>
      <c r="I60" s="211"/>
      <c r="J60" s="211"/>
    </row>
    <row r="61" spans="1:10">
      <c r="A61" s="185" t="s">
        <v>81</v>
      </c>
      <c r="B61" s="186" t="s">
        <v>70</v>
      </c>
    </row>
    <row r="62" spans="1:10" ht="30">
      <c r="A62" s="184">
        <v>1</v>
      </c>
      <c r="B62" s="212" t="s">
        <v>71</v>
      </c>
      <c r="C62" s="189" t="s">
        <v>9</v>
      </c>
      <c r="D62" s="215"/>
      <c r="E62" s="215"/>
      <c r="F62" s="215"/>
      <c r="G62" s="215"/>
      <c r="H62" s="406"/>
      <c r="I62" s="215"/>
      <c r="J62" s="406"/>
    </row>
    <row r="63" spans="1:10">
      <c r="A63" s="184">
        <v>2</v>
      </c>
      <c r="B63" s="212" t="s">
        <v>303</v>
      </c>
      <c r="C63" s="189"/>
      <c r="D63" s="212"/>
      <c r="E63" s="212"/>
      <c r="F63" s="212"/>
      <c r="G63" s="212"/>
      <c r="H63" s="212"/>
      <c r="I63" s="212"/>
      <c r="J63" s="212"/>
    </row>
    <row r="64" spans="1:10">
      <c r="A64" s="216" t="s">
        <v>289</v>
      </c>
      <c r="B64" s="217" t="s">
        <v>455</v>
      </c>
      <c r="C64" s="218" t="s">
        <v>456</v>
      </c>
      <c r="D64" s="387"/>
      <c r="E64" s="387"/>
      <c r="F64" s="388"/>
      <c r="G64" s="387"/>
      <c r="H64" s="389"/>
      <c r="I64" s="390"/>
      <c r="J64" s="391"/>
    </row>
    <row r="65" spans="1:10">
      <c r="A65" s="216" t="s">
        <v>289</v>
      </c>
      <c r="B65" s="219" t="s">
        <v>457</v>
      </c>
      <c r="C65" s="220" t="s">
        <v>458</v>
      </c>
      <c r="D65" s="392"/>
      <c r="E65" s="393"/>
      <c r="F65" s="394"/>
      <c r="G65" s="393"/>
      <c r="H65" s="395"/>
      <c r="I65" s="396"/>
      <c r="J65" s="397"/>
    </row>
    <row r="66" spans="1:10">
      <c r="A66" s="216" t="s">
        <v>289</v>
      </c>
      <c r="B66" s="219" t="s">
        <v>459</v>
      </c>
      <c r="C66" s="220" t="s">
        <v>460</v>
      </c>
      <c r="D66" s="392"/>
      <c r="E66" s="392"/>
      <c r="F66" s="393"/>
      <c r="G66" s="392"/>
      <c r="H66" s="395"/>
      <c r="I66" s="398"/>
      <c r="J66" s="399"/>
    </row>
    <row r="67" spans="1:10">
      <c r="A67" s="216" t="s">
        <v>289</v>
      </c>
      <c r="B67" s="221" t="s">
        <v>461</v>
      </c>
      <c r="C67" s="222" t="s">
        <v>462</v>
      </c>
      <c r="D67" s="400"/>
      <c r="E67" s="400"/>
      <c r="F67" s="400"/>
      <c r="G67" s="400"/>
      <c r="H67" s="401"/>
      <c r="I67" s="402"/>
      <c r="J67" s="403"/>
    </row>
    <row r="68" spans="1:10" ht="32.25" customHeight="1">
      <c r="A68" s="185" t="s">
        <v>82</v>
      </c>
      <c r="B68" s="186" t="s">
        <v>304</v>
      </c>
      <c r="C68" s="223"/>
      <c r="D68" s="404"/>
      <c r="E68" s="404"/>
      <c r="F68" s="404"/>
      <c r="G68" s="404"/>
      <c r="H68" s="404"/>
      <c r="I68" s="404"/>
      <c r="J68" s="404"/>
    </row>
    <row r="69" spans="1:10">
      <c r="A69" s="187">
        <v>1</v>
      </c>
      <c r="B69" s="188" t="s">
        <v>305</v>
      </c>
      <c r="C69" s="189"/>
      <c r="D69" s="212"/>
      <c r="E69" s="212"/>
      <c r="F69" s="212"/>
      <c r="G69" s="212"/>
      <c r="H69" s="212"/>
      <c r="I69" s="212"/>
      <c r="J69" s="386"/>
    </row>
    <row r="70" spans="1:10">
      <c r="A70" s="184" t="s">
        <v>11</v>
      </c>
      <c r="B70" s="212" t="s">
        <v>306</v>
      </c>
      <c r="C70" s="189" t="s">
        <v>83</v>
      </c>
      <c r="D70" s="224"/>
      <c r="E70" s="224"/>
      <c r="F70" s="224"/>
      <c r="G70" s="224"/>
      <c r="H70" s="225"/>
      <c r="I70" s="224"/>
      <c r="J70" s="225"/>
    </row>
    <row r="71" spans="1:10">
      <c r="A71" s="184"/>
      <c r="B71" s="212" t="s">
        <v>10</v>
      </c>
      <c r="C71" s="189"/>
      <c r="D71" s="224"/>
      <c r="E71" s="224"/>
      <c r="F71" s="224"/>
      <c r="G71" s="224"/>
      <c r="H71" s="225"/>
      <c r="I71" s="224"/>
      <c r="J71" s="225"/>
    </row>
    <row r="72" spans="1:10">
      <c r="A72" s="184"/>
      <c r="B72" s="212" t="s">
        <v>307</v>
      </c>
      <c r="C72" s="189" t="s">
        <v>83</v>
      </c>
      <c r="D72" s="224"/>
      <c r="E72" s="224"/>
      <c r="F72" s="224"/>
      <c r="G72" s="224"/>
      <c r="H72" s="225"/>
      <c r="I72" s="224"/>
      <c r="J72" s="225"/>
    </row>
    <row r="73" spans="1:10">
      <c r="A73" s="184"/>
      <c r="B73" s="212" t="s">
        <v>308</v>
      </c>
      <c r="C73" s="189" t="s">
        <v>83</v>
      </c>
      <c r="D73" s="224"/>
      <c r="E73" s="224"/>
      <c r="F73" s="224"/>
      <c r="G73" s="224"/>
      <c r="H73" s="225"/>
      <c r="I73" s="224"/>
      <c r="J73" s="225"/>
    </row>
    <row r="74" spans="1:10" ht="30">
      <c r="A74" s="184"/>
      <c r="B74" s="212" t="s">
        <v>309</v>
      </c>
      <c r="C74" s="189" t="s">
        <v>83</v>
      </c>
      <c r="D74" s="224"/>
      <c r="E74" s="224"/>
      <c r="F74" s="226"/>
      <c r="G74" s="224"/>
      <c r="H74" s="225"/>
      <c r="I74" s="224"/>
      <c r="J74" s="225"/>
    </row>
    <row r="75" spans="1:10">
      <c r="A75" s="187">
        <v>2</v>
      </c>
      <c r="B75" s="188" t="s">
        <v>84</v>
      </c>
      <c r="C75" s="189"/>
      <c r="D75" s="224"/>
      <c r="E75" s="224"/>
      <c r="F75" s="224"/>
      <c r="G75" s="226"/>
      <c r="H75" s="225"/>
      <c r="I75" s="224"/>
      <c r="J75" s="225"/>
    </row>
    <row r="76" spans="1:10" ht="30">
      <c r="A76" s="184" t="s">
        <v>11</v>
      </c>
      <c r="B76" s="212" t="s">
        <v>310</v>
      </c>
      <c r="C76" s="189" t="s">
        <v>83</v>
      </c>
      <c r="D76" s="227"/>
      <c r="E76" s="227"/>
      <c r="F76" s="227"/>
      <c r="G76" s="227"/>
      <c r="H76" s="225"/>
      <c r="I76" s="227"/>
      <c r="J76" s="225"/>
    </row>
    <row r="77" spans="1:10" ht="30">
      <c r="A77" s="184" t="s">
        <v>11</v>
      </c>
      <c r="B77" s="212" t="s">
        <v>311</v>
      </c>
      <c r="C77" s="189" t="s">
        <v>83</v>
      </c>
      <c r="D77" s="227"/>
      <c r="E77" s="227"/>
      <c r="F77" s="227"/>
      <c r="G77" s="227"/>
      <c r="H77" s="225"/>
      <c r="I77" s="227"/>
      <c r="J77" s="225"/>
    </row>
    <row r="78" spans="1:10" ht="30">
      <c r="A78" s="184" t="s">
        <v>11</v>
      </c>
      <c r="B78" s="212" t="s">
        <v>312</v>
      </c>
      <c r="C78" s="189" t="s">
        <v>9</v>
      </c>
      <c r="D78" s="227"/>
      <c r="E78" s="227"/>
      <c r="F78" s="227"/>
      <c r="G78" s="227"/>
      <c r="H78" s="225"/>
      <c r="I78" s="227"/>
      <c r="J78" s="225"/>
    </row>
    <row r="79" spans="1:10">
      <c r="A79" s="184" t="s">
        <v>11</v>
      </c>
      <c r="B79" s="212" t="s">
        <v>313</v>
      </c>
      <c r="C79" s="189" t="s">
        <v>83</v>
      </c>
      <c r="D79" s="227"/>
      <c r="E79" s="227"/>
      <c r="F79" s="227"/>
      <c r="G79" s="227"/>
      <c r="H79" s="225"/>
      <c r="I79" s="227"/>
      <c r="J79" s="225"/>
    </row>
    <row r="80" spans="1:10">
      <c r="A80" s="184" t="s">
        <v>11</v>
      </c>
      <c r="B80" s="212" t="s">
        <v>85</v>
      </c>
      <c r="C80" s="189" t="s">
        <v>86</v>
      </c>
      <c r="D80" s="227"/>
      <c r="E80" s="227"/>
      <c r="F80" s="227"/>
      <c r="G80" s="227"/>
      <c r="H80" s="225"/>
      <c r="I80" s="227"/>
      <c r="J80" s="225"/>
    </row>
    <row r="81" spans="1:10">
      <c r="A81" s="184" t="s">
        <v>11</v>
      </c>
      <c r="B81" s="212" t="s">
        <v>87</v>
      </c>
      <c r="C81" s="189" t="s">
        <v>18</v>
      </c>
      <c r="D81" s="227"/>
      <c r="E81" s="227"/>
      <c r="F81" s="227"/>
      <c r="G81" s="228"/>
      <c r="H81" s="225"/>
      <c r="I81" s="227"/>
      <c r="J81" s="225"/>
    </row>
    <row r="82" spans="1:10">
      <c r="A82" s="184" t="s">
        <v>11</v>
      </c>
      <c r="B82" s="212" t="s">
        <v>471</v>
      </c>
      <c r="C82" s="189" t="s">
        <v>18</v>
      </c>
      <c r="D82" s="227"/>
      <c r="E82" s="227"/>
      <c r="F82" s="227"/>
      <c r="G82" s="227"/>
      <c r="H82" s="225"/>
      <c r="I82" s="227"/>
      <c r="J82" s="225"/>
    </row>
    <row r="83" spans="1:10">
      <c r="A83" s="187">
        <v>3</v>
      </c>
      <c r="B83" s="188" t="s">
        <v>88</v>
      </c>
      <c r="C83" s="189"/>
      <c r="D83" s="224"/>
      <c r="E83" s="224"/>
      <c r="F83" s="224"/>
      <c r="G83" s="224"/>
      <c r="H83" s="229"/>
      <c r="I83" s="224"/>
      <c r="J83" s="225"/>
    </row>
    <row r="84" spans="1:10">
      <c r="A84" s="184" t="s">
        <v>11</v>
      </c>
      <c r="B84" s="212" t="s">
        <v>314</v>
      </c>
      <c r="C84" s="189" t="s">
        <v>88</v>
      </c>
      <c r="D84" s="230"/>
      <c r="E84" s="230"/>
      <c r="F84" s="230"/>
      <c r="G84" s="230"/>
      <c r="H84" s="230"/>
      <c r="I84" s="230"/>
      <c r="J84" s="225"/>
    </row>
    <row r="85" spans="1:10">
      <c r="A85" s="184"/>
      <c r="B85" s="212" t="s">
        <v>10</v>
      </c>
      <c r="C85" s="189"/>
      <c r="D85" s="230"/>
      <c r="E85" s="230"/>
      <c r="F85" s="230"/>
      <c r="G85" s="230"/>
      <c r="H85" s="230"/>
      <c r="I85" s="230"/>
      <c r="J85" s="225"/>
    </row>
    <row r="86" spans="1:10">
      <c r="A86" s="184"/>
      <c r="B86" s="212" t="s">
        <v>315</v>
      </c>
      <c r="C86" s="189" t="s">
        <v>88</v>
      </c>
      <c r="D86" s="230"/>
      <c r="E86" s="230"/>
      <c r="F86" s="230"/>
      <c r="G86" s="230"/>
      <c r="H86" s="230"/>
      <c r="I86" s="230"/>
      <c r="J86" s="225"/>
    </row>
    <row r="87" spans="1:10">
      <c r="A87" s="184"/>
      <c r="B87" s="212" t="s">
        <v>316</v>
      </c>
      <c r="C87" s="189" t="s">
        <v>88</v>
      </c>
      <c r="D87" s="230"/>
      <c r="E87" s="230"/>
      <c r="F87" s="230"/>
      <c r="G87" s="230"/>
      <c r="H87" s="230"/>
      <c r="I87" s="230"/>
      <c r="J87" s="225"/>
    </row>
    <row r="88" spans="1:10">
      <c r="A88" s="184" t="s">
        <v>11</v>
      </c>
      <c r="B88" s="212" t="s">
        <v>89</v>
      </c>
      <c r="C88" s="189" t="s">
        <v>86</v>
      </c>
      <c r="D88" s="230"/>
      <c r="E88" s="230"/>
      <c r="F88" s="230"/>
      <c r="G88" s="230"/>
      <c r="H88" s="230"/>
      <c r="I88" s="230"/>
      <c r="J88" s="225"/>
    </row>
    <row r="89" spans="1:10">
      <c r="A89" s="184" t="s">
        <v>11</v>
      </c>
      <c r="B89" s="212" t="s">
        <v>90</v>
      </c>
      <c r="C89" s="189" t="s">
        <v>86</v>
      </c>
      <c r="D89" s="230"/>
      <c r="E89" s="230"/>
      <c r="F89" s="230"/>
      <c r="G89" s="230"/>
      <c r="H89" s="230"/>
      <c r="I89" s="230"/>
      <c r="J89" s="225"/>
    </row>
    <row r="90" spans="1:10">
      <c r="A90" s="184"/>
      <c r="B90" s="212" t="s">
        <v>91</v>
      </c>
      <c r="C90" s="189" t="s">
        <v>86</v>
      </c>
      <c r="D90" s="230"/>
      <c r="E90" s="230"/>
      <c r="F90" s="230"/>
      <c r="G90" s="230"/>
      <c r="H90" s="230"/>
      <c r="I90" s="230"/>
      <c r="J90" s="225"/>
    </row>
    <row r="91" spans="1:10">
      <c r="A91" s="184" t="s">
        <v>11</v>
      </c>
      <c r="B91" s="212" t="s">
        <v>254</v>
      </c>
      <c r="C91" s="189" t="s">
        <v>18</v>
      </c>
      <c r="D91" s="230"/>
      <c r="E91" s="230"/>
      <c r="F91" s="230"/>
      <c r="G91" s="230"/>
      <c r="H91" s="230"/>
      <c r="I91" s="230"/>
      <c r="J91" s="225"/>
    </row>
    <row r="92" spans="1:10">
      <c r="A92" s="184" t="s">
        <v>11</v>
      </c>
      <c r="B92" s="212" t="s">
        <v>255</v>
      </c>
      <c r="C92" s="189" t="s">
        <v>18</v>
      </c>
      <c r="D92" s="230"/>
      <c r="E92" s="230"/>
      <c r="F92" s="230"/>
      <c r="G92" s="230"/>
      <c r="H92" s="230"/>
      <c r="I92" s="230"/>
      <c r="J92" s="225"/>
    </row>
    <row r="93" spans="1:10">
      <c r="A93" s="187">
        <v>4</v>
      </c>
      <c r="B93" s="188" t="s">
        <v>92</v>
      </c>
      <c r="C93" s="189"/>
      <c r="D93" s="230"/>
      <c r="E93" s="230"/>
      <c r="F93" s="230"/>
      <c r="G93" s="230"/>
      <c r="H93" s="230"/>
      <c r="I93" s="230"/>
      <c r="J93" s="225"/>
    </row>
    <row r="94" spans="1:10">
      <c r="A94" s="184"/>
      <c r="B94" s="212" t="s">
        <v>93</v>
      </c>
      <c r="C94" s="189" t="s">
        <v>317</v>
      </c>
      <c r="D94" s="230"/>
      <c r="E94" s="230"/>
      <c r="F94" s="230"/>
      <c r="G94" s="230"/>
      <c r="H94" s="230"/>
      <c r="I94" s="230"/>
      <c r="J94" s="225"/>
    </row>
    <row r="95" spans="1:10">
      <c r="A95" s="184"/>
      <c r="B95" s="212" t="s">
        <v>94</v>
      </c>
      <c r="C95" s="189" t="s">
        <v>317</v>
      </c>
      <c r="D95" s="230"/>
      <c r="E95" s="230"/>
      <c r="F95" s="230"/>
      <c r="G95" s="230"/>
      <c r="H95" s="230"/>
      <c r="I95" s="230"/>
      <c r="J95" s="225"/>
    </row>
    <row r="96" spans="1:10">
      <c r="A96" s="187">
        <v>5</v>
      </c>
      <c r="B96" s="188" t="s">
        <v>96</v>
      </c>
      <c r="C96" s="189"/>
      <c r="D96" s="230"/>
      <c r="E96" s="230"/>
      <c r="F96" s="230"/>
      <c r="G96" s="230"/>
      <c r="H96" s="230"/>
      <c r="I96" s="230"/>
      <c r="J96" s="225"/>
    </row>
    <row r="97" spans="1:10">
      <c r="A97" s="184"/>
      <c r="B97" s="212" t="s">
        <v>95</v>
      </c>
      <c r="C97" s="189" t="s">
        <v>96</v>
      </c>
      <c r="D97" s="230"/>
      <c r="E97" s="230"/>
      <c r="F97" s="230"/>
      <c r="G97" s="230"/>
      <c r="H97" s="230"/>
      <c r="I97" s="230"/>
      <c r="J97" s="225"/>
    </row>
    <row r="98" spans="1:10">
      <c r="A98" s="184"/>
      <c r="B98" s="212" t="s">
        <v>97</v>
      </c>
      <c r="C98" s="189" t="s">
        <v>96</v>
      </c>
      <c r="D98" s="230"/>
      <c r="E98" s="230"/>
      <c r="F98" s="230"/>
      <c r="G98" s="230"/>
      <c r="H98" s="230"/>
      <c r="I98" s="230"/>
      <c r="J98" s="225"/>
    </row>
  </sheetData>
  <mergeCells count="13">
    <mergeCell ref="I1:J1"/>
    <mergeCell ref="J6:J7"/>
    <mergeCell ref="K9:M9"/>
    <mergeCell ref="A3:J3"/>
    <mergeCell ref="A2:J2"/>
    <mergeCell ref="A4:J4"/>
    <mergeCell ref="A5:J5"/>
    <mergeCell ref="A6:A7"/>
    <mergeCell ref="B6:B7"/>
    <mergeCell ref="C6:C7"/>
    <mergeCell ref="D6:D7"/>
    <mergeCell ref="E6:H6"/>
    <mergeCell ref="I6:I7"/>
  </mergeCells>
  <pageMargins left="0.6" right="0.31" top="0.44" bottom="0.44" header="0.3" footer="0.3"/>
  <pageSetup paperSize="9" scale="80" orientation="landscape"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7"/>
  <sheetViews>
    <sheetView tabSelected="1" view="pageBreakPreview" zoomScale="85" zoomScaleNormal="100" zoomScaleSheetLayoutView="85" workbookViewId="0">
      <pane xSplit="2" ySplit="8" topLeftCell="C99" activePane="bottomRight" state="frozen"/>
      <selection pane="topRight" activeCell="C1" sqref="C1"/>
      <selection pane="bottomLeft" activeCell="A9" sqref="A9"/>
      <selection pane="bottomRight" activeCell="G102" sqref="G102"/>
    </sheetView>
  </sheetViews>
  <sheetFormatPr defaultRowHeight="15.75"/>
  <cols>
    <col min="1" max="1" width="4.25" style="364" customWidth="1"/>
    <col min="2" max="2" width="31.625" style="364" customWidth="1"/>
    <col min="3" max="3" width="16" style="364" customWidth="1"/>
    <col min="4" max="9" width="11.625" style="364" customWidth="1"/>
    <col min="10" max="10" width="13" style="364" customWidth="1"/>
    <col min="11" max="16384" width="9" style="364"/>
  </cols>
  <sheetData>
    <row r="1" spans="1:11">
      <c r="I1" s="438" t="s">
        <v>269</v>
      </c>
      <c r="J1" s="438"/>
    </row>
    <row r="2" spans="1:11">
      <c r="A2" s="439" t="s">
        <v>363</v>
      </c>
      <c r="B2" s="439"/>
      <c r="C2" s="439"/>
      <c r="D2" s="439"/>
      <c r="E2" s="439"/>
      <c r="F2" s="439"/>
      <c r="G2" s="439"/>
      <c r="H2" s="439"/>
      <c r="I2" s="439"/>
      <c r="J2" s="439"/>
    </row>
    <row r="3" spans="1:11">
      <c r="A3" s="439" t="s">
        <v>364</v>
      </c>
      <c r="B3" s="439"/>
      <c r="C3" s="439"/>
      <c r="D3" s="439"/>
      <c r="E3" s="439"/>
      <c r="F3" s="439"/>
      <c r="G3" s="439"/>
      <c r="H3" s="439"/>
      <c r="I3" s="439"/>
      <c r="J3" s="439"/>
    </row>
    <row r="4" spans="1:11">
      <c r="A4" s="440" t="str">
        <f>'BM 1'!A4:K4</f>
        <v>(Kèm theo báo cáo số          /BC-UBND ngày      /7/2021 của UBND tỉnh Điện Biên)</v>
      </c>
      <c r="B4" s="440"/>
      <c r="C4" s="440"/>
      <c r="D4" s="440"/>
      <c r="E4" s="440"/>
      <c r="F4" s="440"/>
      <c r="G4" s="440"/>
      <c r="H4" s="440"/>
      <c r="I4" s="440"/>
      <c r="J4" s="440"/>
    </row>
    <row r="6" spans="1:11" ht="18.75" customHeight="1">
      <c r="A6" s="437" t="s">
        <v>2</v>
      </c>
      <c r="B6" s="437" t="s">
        <v>3</v>
      </c>
      <c r="C6" s="437" t="s">
        <v>4</v>
      </c>
      <c r="D6" s="437" t="s">
        <v>473</v>
      </c>
      <c r="E6" s="437" t="s">
        <v>474</v>
      </c>
      <c r="F6" s="437"/>
      <c r="G6" s="437"/>
      <c r="H6" s="437"/>
      <c r="I6" s="437" t="s">
        <v>476</v>
      </c>
      <c r="J6" s="437" t="s">
        <v>477</v>
      </c>
    </row>
    <row r="7" spans="1:11" ht="78.75">
      <c r="A7" s="437"/>
      <c r="B7" s="437"/>
      <c r="C7" s="437"/>
      <c r="D7" s="437"/>
      <c r="E7" s="185" t="s">
        <v>5</v>
      </c>
      <c r="F7" s="185" t="s">
        <v>270</v>
      </c>
      <c r="G7" s="185" t="s">
        <v>291</v>
      </c>
      <c r="H7" s="185" t="s">
        <v>475</v>
      </c>
      <c r="I7" s="437"/>
      <c r="J7" s="437"/>
    </row>
    <row r="8" spans="1:11">
      <c r="A8" s="360">
        <v>1</v>
      </c>
      <c r="B8" s="360">
        <v>2</v>
      </c>
      <c r="C8" s="360">
        <v>3</v>
      </c>
      <c r="D8" s="360">
        <v>4</v>
      </c>
      <c r="E8" s="360">
        <v>5</v>
      </c>
      <c r="F8" s="360">
        <v>6</v>
      </c>
      <c r="G8" s="360">
        <v>7</v>
      </c>
      <c r="H8" s="360" t="s">
        <v>6</v>
      </c>
      <c r="I8" s="360">
        <v>9</v>
      </c>
      <c r="J8" s="360" t="s">
        <v>7</v>
      </c>
    </row>
    <row r="9" spans="1:11" s="233" customFormat="1" ht="19.5" customHeight="1">
      <c r="A9" s="365">
        <v>1</v>
      </c>
      <c r="B9" s="366" t="s">
        <v>341</v>
      </c>
      <c r="C9" s="231"/>
      <c r="D9" s="231"/>
      <c r="E9" s="231"/>
      <c r="F9" s="231"/>
      <c r="G9" s="231"/>
      <c r="H9" s="231"/>
      <c r="I9" s="231"/>
      <c r="J9" s="231"/>
      <c r="K9" s="232"/>
    </row>
    <row r="10" spans="1:11" s="233" customFormat="1" ht="16.5" customHeight="1">
      <c r="A10" s="360" t="s">
        <v>11</v>
      </c>
      <c r="B10" s="361" t="s">
        <v>78</v>
      </c>
      <c r="C10" s="360" t="s">
        <v>342</v>
      </c>
      <c r="D10" s="234"/>
      <c r="E10" s="234"/>
      <c r="F10" s="234"/>
      <c r="G10" s="234"/>
      <c r="H10" s="234"/>
      <c r="I10" s="234"/>
      <c r="J10" s="234"/>
    </row>
    <row r="11" spans="1:11" s="233" customFormat="1" ht="16.5" customHeight="1">
      <c r="A11" s="360" t="s">
        <v>11</v>
      </c>
      <c r="B11" s="361" t="s">
        <v>73</v>
      </c>
      <c r="C11" s="360" t="s">
        <v>86</v>
      </c>
      <c r="D11" s="367"/>
      <c r="E11" s="367"/>
      <c r="F11" s="367"/>
      <c r="G11" s="367"/>
      <c r="H11" s="368"/>
      <c r="I11" s="367"/>
      <c r="J11" s="368"/>
    </row>
    <row r="12" spans="1:11" s="233" customFormat="1" ht="16.5" customHeight="1">
      <c r="A12" s="231"/>
      <c r="B12" s="369" t="s">
        <v>74</v>
      </c>
      <c r="C12" s="360" t="s">
        <v>86</v>
      </c>
      <c r="D12" s="367"/>
      <c r="E12" s="367"/>
      <c r="F12" s="367"/>
      <c r="G12" s="367"/>
      <c r="H12" s="368"/>
      <c r="I12" s="367"/>
      <c r="J12" s="368"/>
    </row>
    <row r="13" spans="1:11" s="233" customFormat="1" ht="16.5" customHeight="1">
      <c r="A13" s="231"/>
      <c r="B13" s="369" t="s">
        <v>75</v>
      </c>
      <c r="C13" s="360" t="s">
        <v>86</v>
      </c>
      <c r="D13" s="367"/>
      <c r="E13" s="367"/>
      <c r="F13" s="367"/>
      <c r="G13" s="367"/>
      <c r="H13" s="368"/>
      <c r="I13" s="367"/>
      <c r="J13" s="368"/>
    </row>
    <row r="14" spans="1:11" s="233" customFormat="1" ht="16.5" customHeight="1">
      <c r="A14" s="360" t="s">
        <v>11</v>
      </c>
      <c r="B14" s="361" t="s">
        <v>76</v>
      </c>
      <c r="C14" s="360" t="s">
        <v>77</v>
      </c>
      <c r="D14" s="368"/>
      <c r="E14" s="368"/>
      <c r="F14" s="368"/>
      <c r="G14" s="368"/>
      <c r="H14" s="368"/>
      <c r="I14" s="368"/>
      <c r="J14" s="368"/>
    </row>
    <row r="15" spans="1:11" s="233" customFormat="1" ht="16.5" customHeight="1">
      <c r="A15" s="360" t="s">
        <v>11</v>
      </c>
      <c r="B15" s="361" t="s">
        <v>78</v>
      </c>
      <c r="C15" s="360" t="s">
        <v>342</v>
      </c>
      <c r="D15" s="368"/>
      <c r="E15" s="368"/>
      <c r="F15" s="368"/>
      <c r="G15" s="368"/>
      <c r="H15" s="368"/>
      <c r="I15" s="368"/>
      <c r="J15" s="368"/>
    </row>
    <row r="16" spans="1:11" s="233" customFormat="1" ht="18" customHeight="1">
      <c r="A16" s="365">
        <v>2</v>
      </c>
      <c r="B16" s="366" t="s">
        <v>343</v>
      </c>
      <c r="C16" s="231"/>
      <c r="D16" s="234"/>
      <c r="E16" s="234"/>
      <c r="F16" s="234"/>
      <c r="G16" s="234"/>
      <c r="H16" s="368"/>
      <c r="I16" s="234"/>
      <c r="J16" s="368"/>
    </row>
    <row r="17" spans="1:11" s="233" customFormat="1" ht="25.5">
      <c r="A17" s="235" t="s">
        <v>11</v>
      </c>
      <c r="B17" s="236" t="s">
        <v>368</v>
      </c>
      <c r="C17" s="237" t="s">
        <v>86</v>
      </c>
      <c r="D17" s="238"/>
      <c r="E17" s="238"/>
      <c r="F17" s="238"/>
      <c r="G17" s="238"/>
      <c r="H17" s="368"/>
      <c r="I17" s="238"/>
      <c r="J17" s="368"/>
    </row>
    <row r="18" spans="1:11" s="233" customFormat="1" ht="19.5" customHeight="1">
      <c r="A18" s="235" t="s">
        <v>11</v>
      </c>
      <c r="B18" s="239" t="s">
        <v>369</v>
      </c>
      <c r="C18" s="237" t="s">
        <v>86</v>
      </c>
      <c r="D18" s="238"/>
      <c r="E18" s="238"/>
      <c r="F18" s="238"/>
      <c r="G18" s="238"/>
      <c r="H18" s="368"/>
      <c r="I18" s="238"/>
      <c r="J18" s="368"/>
    </row>
    <row r="19" spans="1:11" s="233" customFormat="1" ht="32.25" customHeight="1">
      <c r="A19" s="240"/>
      <c r="B19" s="241" t="s">
        <v>370</v>
      </c>
      <c r="C19" s="242" t="s">
        <v>86</v>
      </c>
      <c r="D19" s="238"/>
      <c r="E19" s="243"/>
      <c r="F19" s="238"/>
      <c r="G19" s="238"/>
      <c r="H19" s="368"/>
      <c r="I19" s="238"/>
      <c r="J19" s="368"/>
    </row>
    <row r="20" spans="1:11" s="248" customFormat="1" ht="15.75" customHeight="1">
      <c r="A20" s="244" t="s">
        <v>11</v>
      </c>
      <c r="B20" s="245" t="s">
        <v>371</v>
      </c>
      <c r="C20" s="246" t="s">
        <v>19</v>
      </c>
      <c r="D20" s="247"/>
      <c r="E20" s="247"/>
      <c r="F20" s="247"/>
      <c r="G20" s="247"/>
      <c r="H20" s="368"/>
      <c r="I20" s="247"/>
      <c r="J20" s="368"/>
      <c r="K20" s="233"/>
    </row>
    <row r="21" spans="1:11" s="248" customFormat="1" ht="25.5">
      <c r="A21" s="235" t="s">
        <v>11</v>
      </c>
      <c r="B21" s="239" t="s">
        <v>372</v>
      </c>
      <c r="C21" s="249" t="s">
        <v>19</v>
      </c>
      <c r="D21" s="247"/>
      <c r="E21" s="247"/>
      <c r="F21" s="247"/>
      <c r="G21" s="247"/>
      <c r="H21" s="368"/>
      <c r="I21" s="250"/>
      <c r="J21" s="368"/>
      <c r="K21" s="233"/>
    </row>
    <row r="22" spans="1:11" s="248" customFormat="1" ht="46.5" customHeight="1">
      <c r="A22" s="240"/>
      <c r="B22" s="241" t="s">
        <v>373</v>
      </c>
      <c r="C22" s="251" t="s">
        <v>19</v>
      </c>
      <c r="D22" s="247"/>
      <c r="E22" s="247"/>
      <c r="F22" s="247"/>
      <c r="G22" s="247"/>
      <c r="H22" s="368"/>
      <c r="I22" s="247"/>
      <c r="J22" s="368"/>
      <c r="K22" s="233"/>
    </row>
    <row r="23" spans="1:11" s="248" customFormat="1" ht="12.75">
      <c r="A23" s="365">
        <v>3</v>
      </c>
      <c r="B23" s="366" t="s">
        <v>366</v>
      </c>
      <c r="C23" s="366"/>
      <c r="D23" s="252"/>
      <c r="E23" s="252"/>
      <c r="F23" s="252"/>
      <c r="G23" s="252"/>
      <c r="H23" s="368"/>
      <c r="I23" s="252"/>
      <c r="J23" s="368"/>
      <c r="K23" s="233"/>
    </row>
    <row r="24" spans="1:11" s="255" customFormat="1" ht="12.75">
      <c r="A24" s="370" t="s">
        <v>374</v>
      </c>
      <c r="B24" s="371" t="s">
        <v>375</v>
      </c>
      <c r="C24" s="371"/>
      <c r="D24" s="253"/>
      <c r="E24" s="253"/>
      <c r="F24" s="253"/>
      <c r="G24" s="253"/>
      <c r="H24" s="372"/>
      <c r="I24" s="253"/>
      <c r="J24" s="372"/>
      <c r="K24" s="254"/>
    </row>
    <row r="25" spans="1:11" s="248" customFormat="1" ht="12.75">
      <c r="A25" s="256" t="s">
        <v>11</v>
      </c>
      <c r="B25" s="239" t="s">
        <v>376</v>
      </c>
      <c r="C25" s="373" t="s">
        <v>377</v>
      </c>
      <c r="D25" s="257"/>
      <c r="E25" s="258"/>
      <c r="F25" s="259"/>
      <c r="G25" s="258"/>
      <c r="H25" s="368"/>
      <c r="I25" s="260"/>
      <c r="J25" s="368"/>
      <c r="K25" s="233"/>
    </row>
    <row r="26" spans="1:11" s="248" customFormat="1" ht="12.75">
      <c r="A26" s="374" t="s">
        <v>11</v>
      </c>
      <c r="B26" s="375" t="s">
        <v>378</v>
      </c>
      <c r="C26" s="373" t="s">
        <v>377</v>
      </c>
      <c r="D26" s="257"/>
      <c r="E26" s="376"/>
      <c r="F26" s="377"/>
      <c r="G26" s="258"/>
      <c r="H26" s="368"/>
      <c r="I26" s="260"/>
      <c r="J26" s="368"/>
      <c r="K26" s="233"/>
    </row>
    <row r="27" spans="1:11" s="248" customFormat="1" ht="12.75">
      <c r="A27" s="374" t="s">
        <v>11</v>
      </c>
      <c r="B27" s="375" t="s">
        <v>379</v>
      </c>
      <c r="C27" s="373" t="s">
        <v>19</v>
      </c>
      <c r="D27" s="261"/>
      <c r="E27" s="261"/>
      <c r="F27" s="261"/>
      <c r="G27" s="262"/>
      <c r="H27" s="368"/>
      <c r="I27" s="260"/>
      <c r="J27" s="368"/>
      <c r="K27" s="233"/>
    </row>
    <row r="28" spans="1:11" s="248" customFormat="1" ht="12.75">
      <c r="A28" s="374" t="s">
        <v>11</v>
      </c>
      <c r="B28" s="378" t="s">
        <v>380</v>
      </c>
      <c r="C28" s="263" t="s">
        <v>381</v>
      </c>
      <c r="D28" s="264"/>
      <c r="E28" s="264"/>
      <c r="F28" s="264"/>
      <c r="G28" s="265"/>
      <c r="H28" s="368"/>
      <c r="I28" s="264"/>
      <c r="J28" s="368"/>
      <c r="K28" s="233"/>
    </row>
    <row r="29" spans="1:11" s="248" customFormat="1" ht="32.25" customHeight="1">
      <c r="A29" s="374" t="s">
        <v>11</v>
      </c>
      <c r="B29" s="375" t="s">
        <v>382</v>
      </c>
      <c r="C29" s="373" t="s">
        <v>19</v>
      </c>
      <c r="D29" s="261"/>
      <c r="E29" s="261"/>
      <c r="F29" s="379"/>
      <c r="G29" s="266"/>
      <c r="H29" s="368"/>
      <c r="I29" s="267"/>
      <c r="J29" s="368"/>
      <c r="K29" s="233"/>
    </row>
    <row r="30" spans="1:11" s="248" customFormat="1" ht="25.5">
      <c r="A30" s="268"/>
      <c r="B30" s="269" t="s">
        <v>383</v>
      </c>
      <c r="C30" s="270" t="s">
        <v>19</v>
      </c>
      <c r="D30" s="261"/>
      <c r="E30" s="261"/>
      <c r="F30" s="379"/>
      <c r="G30" s="258"/>
      <c r="H30" s="368"/>
      <c r="I30" s="260"/>
      <c r="J30" s="368"/>
      <c r="K30" s="233"/>
    </row>
    <row r="31" spans="1:11" s="248" customFormat="1" ht="12.75">
      <c r="A31" s="374" t="s">
        <v>11</v>
      </c>
      <c r="B31" s="375" t="s">
        <v>384</v>
      </c>
      <c r="C31" s="373" t="s">
        <v>377</v>
      </c>
      <c r="D31" s="257"/>
      <c r="E31" s="271"/>
      <c r="F31" s="379"/>
      <c r="G31" s="258"/>
      <c r="H31" s="368"/>
      <c r="I31" s="260"/>
      <c r="J31" s="368"/>
      <c r="K31" s="233"/>
    </row>
    <row r="32" spans="1:11" s="248" customFormat="1" ht="12.75">
      <c r="A32" s="374" t="s">
        <v>11</v>
      </c>
      <c r="B32" s="375" t="s">
        <v>385</v>
      </c>
      <c r="C32" s="373" t="s">
        <v>19</v>
      </c>
      <c r="D32" s="272"/>
      <c r="E32" s="272"/>
      <c r="F32" s="272"/>
      <c r="G32" s="267"/>
      <c r="H32" s="368"/>
      <c r="I32" s="260"/>
      <c r="J32" s="368"/>
      <c r="K32" s="233"/>
    </row>
    <row r="33" spans="1:11" s="248" customFormat="1" ht="12.75">
      <c r="A33" s="374" t="s">
        <v>11</v>
      </c>
      <c r="B33" s="375" t="s">
        <v>386</v>
      </c>
      <c r="C33" s="373" t="s">
        <v>377</v>
      </c>
      <c r="D33" s="258"/>
      <c r="E33" s="258"/>
      <c r="F33" s="273"/>
      <c r="G33" s="258"/>
      <c r="H33" s="368"/>
      <c r="I33" s="260"/>
      <c r="J33" s="368"/>
      <c r="K33" s="233"/>
    </row>
    <row r="34" spans="1:11" s="248" customFormat="1" ht="12.75">
      <c r="A34" s="374" t="s">
        <v>11</v>
      </c>
      <c r="B34" s="375" t="s">
        <v>387</v>
      </c>
      <c r="C34" s="373" t="s">
        <v>377</v>
      </c>
      <c r="D34" s="258"/>
      <c r="E34" s="258"/>
      <c r="F34" s="379"/>
      <c r="G34" s="258"/>
      <c r="H34" s="368"/>
      <c r="I34" s="260"/>
      <c r="J34" s="368"/>
      <c r="K34" s="233"/>
    </row>
    <row r="35" spans="1:11" s="281" customFormat="1" ht="13.5">
      <c r="A35" s="274" t="s">
        <v>388</v>
      </c>
      <c r="B35" s="275" t="s">
        <v>389</v>
      </c>
      <c r="C35" s="276"/>
      <c r="D35" s="277"/>
      <c r="E35" s="277"/>
      <c r="F35" s="278"/>
      <c r="G35" s="277"/>
      <c r="H35" s="380"/>
      <c r="I35" s="279"/>
      <c r="J35" s="380"/>
      <c r="K35" s="280"/>
    </row>
    <row r="36" spans="1:11" s="248" customFormat="1" ht="12.75">
      <c r="A36" s="282" t="s">
        <v>11</v>
      </c>
      <c r="B36" s="236" t="s">
        <v>390</v>
      </c>
      <c r="C36" s="283" t="s">
        <v>19</v>
      </c>
      <c r="D36" s="284"/>
      <c r="E36" s="284"/>
      <c r="F36" s="284"/>
      <c r="G36" s="284"/>
      <c r="H36" s="368"/>
      <c r="I36" s="284"/>
      <c r="J36" s="368"/>
      <c r="K36" s="233"/>
    </row>
    <row r="37" spans="1:11" s="233" customFormat="1" ht="12.75">
      <c r="A37" s="282" t="s">
        <v>11</v>
      </c>
      <c r="B37" s="236" t="s">
        <v>391</v>
      </c>
      <c r="C37" s="283" t="s">
        <v>19</v>
      </c>
      <c r="D37" s="284"/>
      <c r="E37" s="285"/>
      <c r="F37" s="284"/>
      <c r="G37" s="284"/>
      <c r="H37" s="368"/>
      <c r="I37" s="284"/>
      <c r="J37" s="368"/>
    </row>
    <row r="38" spans="1:11" s="233" customFormat="1" ht="12.75">
      <c r="A38" s="282" t="s">
        <v>11</v>
      </c>
      <c r="B38" s="236" t="s">
        <v>392</v>
      </c>
      <c r="C38" s="283" t="s">
        <v>19</v>
      </c>
      <c r="D38" s="285"/>
      <c r="E38" s="285"/>
      <c r="F38" s="284"/>
      <c r="G38" s="284"/>
      <c r="H38" s="368"/>
      <c r="I38" s="284"/>
      <c r="J38" s="368"/>
    </row>
    <row r="39" spans="1:11" s="280" customFormat="1" ht="13.5">
      <c r="A39" s="286" t="s">
        <v>393</v>
      </c>
      <c r="B39" s="287" t="s">
        <v>394</v>
      </c>
      <c r="C39" s="288"/>
      <c r="D39" s="289"/>
      <c r="E39" s="289"/>
      <c r="F39" s="290"/>
      <c r="G39" s="290"/>
      <c r="H39" s="380"/>
      <c r="I39" s="290"/>
      <c r="J39" s="380"/>
    </row>
    <row r="40" spans="1:11" s="233" customFormat="1" ht="25.5">
      <c r="A40" s="291" t="s">
        <v>11</v>
      </c>
      <c r="B40" s="239" t="s">
        <v>395</v>
      </c>
      <c r="C40" s="283" t="s">
        <v>396</v>
      </c>
      <c r="D40" s="292"/>
      <c r="E40" s="292"/>
      <c r="F40" s="292"/>
      <c r="G40" s="292"/>
      <c r="H40" s="368"/>
      <c r="I40" s="292"/>
      <c r="J40" s="368"/>
    </row>
    <row r="41" spans="1:11" s="233" customFormat="1" ht="25.5">
      <c r="A41" s="244" t="s">
        <v>11</v>
      </c>
      <c r="B41" s="239" t="s">
        <v>397</v>
      </c>
      <c r="C41" s="293" t="s">
        <v>19</v>
      </c>
      <c r="D41" s="294"/>
      <c r="E41" s="294"/>
      <c r="F41" s="294"/>
      <c r="G41" s="294"/>
      <c r="H41" s="368"/>
      <c r="I41" s="294"/>
      <c r="J41" s="368"/>
    </row>
    <row r="42" spans="1:11" s="233" customFormat="1" ht="12.75">
      <c r="A42" s="365">
        <v>4</v>
      </c>
      <c r="B42" s="366" t="s">
        <v>365</v>
      </c>
      <c r="C42" s="366"/>
      <c r="D42" s="252"/>
      <c r="E42" s="252"/>
      <c r="F42" s="252"/>
      <c r="G42" s="252"/>
      <c r="H42" s="252"/>
      <c r="I42" s="252"/>
      <c r="J42" s="252"/>
    </row>
    <row r="43" spans="1:11" s="233" customFormat="1" ht="12.75">
      <c r="A43" s="360" t="s">
        <v>11</v>
      </c>
      <c r="B43" s="361" t="s">
        <v>398</v>
      </c>
      <c r="C43" s="360" t="s">
        <v>19</v>
      </c>
      <c r="D43" s="368"/>
      <c r="E43" s="368"/>
      <c r="F43" s="368"/>
      <c r="G43" s="368"/>
      <c r="H43" s="381"/>
      <c r="I43" s="368"/>
      <c r="J43" s="381"/>
    </row>
    <row r="44" spans="1:11" s="233" customFormat="1" ht="25.5">
      <c r="A44" s="360" t="s">
        <v>11</v>
      </c>
      <c r="B44" s="361" t="s">
        <v>399</v>
      </c>
      <c r="C44" s="360" t="s">
        <v>400</v>
      </c>
      <c r="D44" s="368"/>
      <c r="E44" s="368"/>
      <c r="F44" s="368"/>
      <c r="G44" s="368"/>
      <c r="H44" s="381"/>
      <c r="I44" s="368"/>
      <c r="J44" s="381"/>
    </row>
    <row r="45" spans="1:11" s="233" customFormat="1" ht="12.75">
      <c r="A45" s="360" t="s">
        <v>11</v>
      </c>
      <c r="B45" s="361" t="s">
        <v>401</v>
      </c>
      <c r="C45" s="360" t="s">
        <v>402</v>
      </c>
      <c r="D45" s="368"/>
      <c r="E45" s="368"/>
      <c r="F45" s="368"/>
      <c r="G45" s="368"/>
      <c r="H45" s="381"/>
      <c r="I45" s="368"/>
      <c r="J45" s="381"/>
    </row>
    <row r="46" spans="1:11" s="233" customFormat="1" ht="25.5">
      <c r="A46" s="360" t="s">
        <v>11</v>
      </c>
      <c r="B46" s="361" t="s">
        <v>403</v>
      </c>
      <c r="C46" s="360" t="s">
        <v>19</v>
      </c>
      <c r="D46" s="368"/>
      <c r="E46" s="368"/>
      <c r="F46" s="368"/>
      <c r="G46" s="368"/>
      <c r="H46" s="381"/>
      <c r="I46" s="368"/>
      <c r="J46" s="381"/>
    </row>
    <row r="47" spans="1:11" s="233" customFormat="1" ht="12.75">
      <c r="A47" s="360" t="s">
        <v>11</v>
      </c>
      <c r="B47" s="361" t="s">
        <v>404</v>
      </c>
      <c r="C47" s="360" t="s">
        <v>19</v>
      </c>
      <c r="D47" s="368"/>
      <c r="E47" s="368"/>
      <c r="F47" s="368"/>
      <c r="G47" s="368"/>
      <c r="H47" s="381"/>
      <c r="I47" s="368"/>
      <c r="J47" s="381"/>
    </row>
    <row r="48" spans="1:11" s="233" customFormat="1" ht="12.75">
      <c r="A48" s="360" t="s">
        <v>11</v>
      </c>
      <c r="B48" s="361" t="s">
        <v>405</v>
      </c>
      <c r="C48" s="360" t="s">
        <v>406</v>
      </c>
      <c r="D48" s="368"/>
      <c r="E48" s="368"/>
      <c r="F48" s="368"/>
      <c r="G48" s="368"/>
      <c r="H48" s="381"/>
      <c r="I48" s="368"/>
      <c r="J48" s="381"/>
    </row>
    <row r="49" spans="1:10" s="233" customFormat="1" ht="12.75">
      <c r="A49" s="360" t="s">
        <v>11</v>
      </c>
      <c r="B49" s="361" t="s">
        <v>407</v>
      </c>
      <c r="C49" s="360" t="s">
        <v>406</v>
      </c>
      <c r="D49" s="368"/>
      <c r="E49" s="368"/>
      <c r="F49" s="368"/>
      <c r="G49" s="368"/>
      <c r="H49" s="381"/>
      <c r="I49" s="368"/>
      <c r="J49" s="381"/>
    </row>
    <row r="50" spans="1:10" s="233" customFormat="1" ht="25.5">
      <c r="A50" s="360" t="s">
        <v>11</v>
      </c>
      <c r="B50" s="361" t="s">
        <v>408</v>
      </c>
      <c r="C50" s="360" t="s">
        <v>19</v>
      </c>
      <c r="D50" s="368"/>
      <c r="E50" s="368"/>
      <c r="F50" s="368"/>
      <c r="G50" s="368"/>
      <c r="H50" s="381"/>
      <c r="I50" s="368"/>
      <c r="J50" s="381"/>
    </row>
    <row r="51" spans="1:10" s="233" customFormat="1" ht="12.75">
      <c r="A51" s="323">
        <v>5</v>
      </c>
      <c r="B51" s="382" t="s">
        <v>344</v>
      </c>
      <c r="C51" s="382"/>
      <c r="D51" s="295"/>
      <c r="E51" s="295"/>
      <c r="F51" s="295"/>
      <c r="G51" s="295"/>
      <c r="H51" s="295"/>
      <c r="I51" s="295"/>
      <c r="J51" s="295"/>
    </row>
    <row r="52" spans="1:10" s="301" customFormat="1" ht="12.75">
      <c r="A52" s="296" t="s">
        <v>409</v>
      </c>
      <c r="B52" s="297" t="s">
        <v>410</v>
      </c>
      <c r="C52" s="298" t="s">
        <v>411</v>
      </c>
      <c r="D52" s="299"/>
      <c r="E52" s="299"/>
      <c r="F52" s="299"/>
      <c r="G52" s="299"/>
      <c r="H52" s="300"/>
      <c r="I52" s="300"/>
      <c r="J52" s="299"/>
    </row>
    <row r="53" spans="1:10" s="307" customFormat="1" ht="12.75">
      <c r="A53" s="302"/>
      <c r="B53" s="303" t="s">
        <v>412</v>
      </c>
      <c r="C53" s="304"/>
      <c r="D53" s="305"/>
      <c r="E53" s="305"/>
      <c r="F53" s="305"/>
      <c r="G53" s="305"/>
      <c r="H53" s="306"/>
      <c r="I53" s="306"/>
      <c r="J53" s="305"/>
    </row>
    <row r="54" spans="1:10" s="307" customFormat="1" ht="12.75">
      <c r="A54" s="302" t="s">
        <v>11</v>
      </c>
      <c r="B54" s="308" t="s">
        <v>413</v>
      </c>
      <c r="C54" s="304" t="s">
        <v>414</v>
      </c>
      <c r="D54" s="309"/>
      <c r="E54" s="309"/>
      <c r="F54" s="309"/>
      <c r="G54" s="309"/>
      <c r="H54" s="310"/>
      <c r="I54" s="309"/>
      <c r="J54" s="311"/>
    </row>
    <row r="55" spans="1:10" s="307" customFormat="1" ht="12.75">
      <c r="A55" s="302" t="s">
        <v>11</v>
      </c>
      <c r="B55" s="308" t="s">
        <v>415</v>
      </c>
      <c r="C55" s="304"/>
      <c r="D55" s="309"/>
      <c r="E55" s="309"/>
      <c r="F55" s="309"/>
      <c r="G55" s="309"/>
      <c r="H55" s="310"/>
      <c r="I55" s="309"/>
      <c r="J55" s="311"/>
    </row>
    <row r="56" spans="1:10" s="307" customFormat="1" ht="12.75">
      <c r="A56" s="302"/>
      <c r="B56" s="308" t="s">
        <v>416</v>
      </c>
      <c r="C56" s="312" t="s">
        <v>411</v>
      </c>
      <c r="D56" s="309"/>
      <c r="E56" s="309"/>
      <c r="F56" s="309"/>
      <c r="G56" s="309"/>
      <c r="H56" s="310"/>
      <c r="I56" s="309"/>
      <c r="J56" s="311"/>
    </row>
    <row r="57" spans="1:10" s="307" customFormat="1" ht="12.75">
      <c r="A57" s="302"/>
      <c r="B57" s="308" t="s">
        <v>417</v>
      </c>
      <c r="C57" s="312" t="s">
        <v>411</v>
      </c>
      <c r="D57" s="309"/>
      <c r="E57" s="309"/>
      <c r="F57" s="309"/>
      <c r="G57" s="309"/>
      <c r="H57" s="310"/>
      <c r="I57" s="309"/>
      <c r="J57" s="311"/>
    </row>
    <row r="58" spans="1:10" s="307" customFormat="1" ht="12.75">
      <c r="A58" s="302"/>
      <c r="B58" s="308" t="s">
        <v>418</v>
      </c>
      <c r="C58" s="312" t="s">
        <v>411</v>
      </c>
      <c r="D58" s="309"/>
      <c r="E58" s="309"/>
      <c r="F58" s="309"/>
      <c r="G58" s="309"/>
      <c r="H58" s="310"/>
      <c r="I58" s="309"/>
      <c r="J58" s="311"/>
    </row>
    <row r="59" spans="1:10" s="307" customFormat="1" ht="12.75">
      <c r="A59" s="302" t="s">
        <v>11</v>
      </c>
      <c r="B59" s="308" t="s">
        <v>419</v>
      </c>
      <c r="C59" s="312" t="s">
        <v>411</v>
      </c>
      <c r="D59" s="309"/>
      <c r="E59" s="309"/>
      <c r="F59" s="309"/>
      <c r="G59" s="309"/>
      <c r="H59" s="310"/>
      <c r="I59" s="309"/>
      <c r="J59" s="311"/>
    </row>
    <row r="60" spans="1:10" s="301" customFormat="1" ht="12.75">
      <c r="A60" s="296" t="s">
        <v>420</v>
      </c>
      <c r="B60" s="297" t="s">
        <v>421</v>
      </c>
      <c r="C60" s="313"/>
      <c r="D60" s="299"/>
      <c r="E60" s="299"/>
      <c r="F60" s="299"/>
      <c r="G60" s="314"/>
      <c r="H60" s="315"/>
      <c r="I60" s="300"/>
      <c r="J60" s="316"/>
    </row>
    <row r="61" spans="1:10" s="307" customFormat="1" ht="12.75">
      <c r="A61" s="302" t="s">
        <v>11</v>
      </c>
      <c r="B61" s="317" t="s">
        <v>422</v>
      </c>
      <c r="C61" s="304" t="s">
        <v>19</v>
      </c>
      <c r="D61" s="305"/>
      <c r="E61" s="305"/>
      <c r="F61" s="305"/>
      <c r="G61" s="310"/>
      <c r="H61" s="310"/>
      <c r="I61" s="306"/>
      <c r="J61" s="311"/>
    </row>
    <row r="62" spans="1:10" s="307" customFormat="1" ht="12.75">
      <c r="A62" s="302" t="s">
        <v>423</v>
      </c>
      <c r="B62" s="317" t="s">
        <v>424</v>
      </c>
      <c r="C62" s="304" t="s">
        <v>19</v>
      </c>
      <c r="D62" s="305"/>
      <c r="E62" s="305"/>
      <c r="F62" s="305"/>
      <c r="G62" s="310"/>
      <c r="H62" s="310"/>
      <c r="I62" s="306"/>
      <c r="J62" s="311"/>
    </row>
    <row r="63" spans="1:10" s="307" customFormat="1" ht="12.75">
      <c r="A63" s="302" t="s">
        <v>423</v>
      </c>
      <c r="B63" s="317" t="s">
        <v>425</v>
      </c>
      <c r="C63" s="304" t="s">
        <v>19</v>
      </c>
      <c r="D63" s="305"/>
      <c r="E63" s="305"/>
      <c r="F63" s="305"/>
      <c r="G63" s="310"/>
      <c r="H63" s="310"/>
      <c r="I63" s="306"/>
      <c r="J63" s="311"/>
    </row>
    <row r="64" spans="1:10" s="307" customFormat="1" ht="25.5">
      <c r="A64" s="302" t="s">
        <v>423</v>
      </c>
      <c r="B64" s="317" t="s">
        <v>426</v>
      </c>
      <c r="C64" s="304" t="s">
        <v>19</v>
      </c>
      <c r="D64" s="305"/>
      <c r="E64" s="305"/>
      <c r="F64" s="305"/>
      <c r="G64" s="310"/>
      <c r="H64" s="310"/>
      <c r="I64" s="306"/>
      <c r="J64" s="311"/>
    </row>
    <row r="65" spans="1:10" s="301" customFormat="1" ht="12.75">
      <c r="A65" s="296" t="s">
        <v>427</v>
      </c>
      <c r="B65" s="318" t="s">
        <v>428</v>
      </c>
      <c r="C65" s="313"/>
      <c r="D65" s="299"/>
      <c r="E65" s="299"/>
      <c r="F65" s="299"/>
      <c r="G65" s="314"/>
      <c r="H65" s="315"/>
      <c r="I65" s="300"/>
      <c r="J65" s="316"/>
    </row>
    <row r="66" spans="1:10" s="307" customFormat="1" ht="12.75">
      <c r="A66" s="302" t="s">
        <v>11</v>
      </c>
      <c r="B66" s="319" t="s">
        <v>429</v>
      </c>
      <c r="C66" s="304" t="s">
        <v>430</v>
      </c>
      <c r="D66" s="320"/>
      <c r="E66" s="320"/>
      <c r="F66" s="320"/>
      <c r="G66" s="309"/>
      <c r="H66" s="310"/>
      <c r="I66" s="321"/>
      <c r="J66" s="311"/>
    </row>
    <row r="67" spans="1:10" s="307" customFormat="1" ht="12.75">
      <c r="A67" s="302" t="s">
        <v>11</v>
      </c>
      <c r="B67" s="319" t="s">
        <v>431</v>
      </c>
      <c r="C67" s="304" t="s">
        <v>430</v>
      </c>
      <c r="D67" s="320"/>
      <c r="E67" s="320"/>
      <c r="F67" s="320"/>
      <c r="G67" s="309"/>
      <c r="H67" s="310"/>
      <c r="I67" s="321"/>
      <c r="J67" s="311"/>
    </row>
    <row r="68" spans="1:10" s="307" customFormat="1" ht="12.75">
      <c r="A68" s="302" t="s">
        <v>11</v>
      </c>
      <c r="B68" s="319" t="s">
        <v>432</v>
      </c>
      <c r="C68" s="304" t="s">
        <v>430</v>
      </c>
      <c r="D68" s="320"/>
      <c r="E68" s="320"/>
      <c r="F68" s="320"/>
      <c r="G68" s="309"/>
      <c r="H68" s="310"/>
      <c r="I68" s="321"/>
      <c r="J68" s="311"/>
    </row>
    <row r="69" spans="1:10" s="307" customFormat="1" ht="12.75">
      <c r="A69" s="302" t="s">
        <v>11</v>
      </c>
      <c r="B69" s="319" t="s">
        <v>433</v>
      </c>
      <c r="C69" s="304" t="s">
        <v>430</v>
      </c>
      <c r="D69" s="320"/>
      <c r="E69" s="320"/>
      <c r="F69" s="320"/>
      <c r="G69" s="309"/>
      <c r="H69" s="310"/>
      <c r="I69" s="321"/>
      <c r="J69" s="311"/>
    </row>
    <row r="70" spans="1:10" s="307" customFormat="1" ht="12.75">
      <c r="A70" s="302" t="s">
        <v>11</v>
      </c>
      <c r="B70" s="319" t="s">
        <v>434</v>
      </c>
      <c r="C70" s="304" t="s">
        <v>430</v>
      </c>
      <c r="D70" s="320"/>
      <c r="E70" s="320"/>
      <c r="F70" s="320"/>
      <c r="G70" s="309"/>
      <c r="H70" s="310"/>
      <c r="I70" s="321"/>
      <c r="J70" s="311"/>
    </row>
    <row r="71" spans="1:10" s="233" customFormat="1" ht="21.75" customHeight="1">
      <c r="A71" s="365">
        <v>6</v>
      </c>
      <c r="B71" s="366" t="s">
        <v>345</v>
      </c>
      <c r="C71" s="366"/>
      <c r="D71" s="252"/>
      <c r="E71" s="252"/>
      <c r="F71" s="252"/>
      <c r="G71" s="252"/>
      <c r="H71" s="310"/>
      <c r="I71" s="252"/>
      <c r="J71" s="311"/>
    </row>
    <row r="72" spans="1:10" s="233" customFormat="1" ht="24.75" customHeight="1">
      <c r="A72" s="304" t="s">
        <v>289</v>
      </c>
      <c r="B72" s="322" t="s">
        <v>435</v>
      </c>
      <c r="C72" s="304" t="s">
        <v>436</v>
      </c>
      <c r="D72" s="304"/>
      <c r="E72" s="304"/>
      <c r="F72" s="304"/>
      <c r="G72" s="304"/>
      <c r="H72" s="310"/>
      <c r="I72" s="304"/>
      <c r="J72" s="311"/>
    </row>
    <row r="73" spans="1:10" s="233" customFormat="1" ht="24.75" customHeight="1">
      <c r="A73" s="304" t="s">
        <v>437</v>
      </c>
      <c r="B73" s="322" t="s">
        <v>438</v>
      </c>
      <c r="C73" s="304" t="s">
        <v>436</v>
      </c>
      <c r="D73" s="304"/>
      <c r="E73" s="304"/>
      <c r="F73" s="304"/>
      <c r="G73" s="304"/>
      <c r="H73" s="310"/>
      <c r="I73" s="304"/>
      <c r="J73" s="311"/>
    </row>
    <row r="74" spans="1:10" s="233" customFormat="1" ht="24.75" customHeight="1">
      <c r="A74" s="304" t="s">
        <v>437</v>
      </c>
      <c r="B74" s="322" t="s">
        <v>439</v>
      </c>
      <c r="C74" s="304" t="s">
        <v>436</v>
      </c>
      <c r="D74" s="304"/>
      <c r="E74" s="304"/>
      <c r="F74" s="304"/>
      <c r="G74" s="304"/>
      <c r="H74" s="310"/>
      <c r="I74" s="304"/>
      <c r="J74" s="311"/>
    </row>
    <row r="75" spans="1:10" s="233" customFormat="1" ht="24.75" customHeight="1">
      <c r="A75" s="304" t="s">
        <v>289</v>
      </c>
      <c r="B75" s="322" t="s">
        <v>440</v>
      </c>
      <c r="C75" s="304" t="s">
        <v>436</v>
      </c>
      <c r="D75" s="304"/>
      <c r="E75" s="304"/>
      <c r="F75" s="304"/>
      <c r="G75" s="304"/>
      <c r="H75" s="310"/>
      <c r="I75" s="304"/>
      <c r="J75" s="311"/>
    </row>
    <row r="76" spans="1:10" s="233" customFormat="1" ht="18" customHeight="1">
      <c r="A76" s="365">
        <v>7</v>
      </c>
      <c r="B76" s="366" t="s">
        <v>346</v>
      </c>
      <c r="C76" s="366"/>
      <c r="D76" s="252"/>
      <c r="E76" s="252"/>
      <c r="F76" s="252"/>
      <c r="G76" s="252"/>
      <c r="H76" s="252"/>
      <c r="I76" s="252"/>
      <c r="J76" s="252"/>
    </row>
    <row r="77" spans="1:10" s="233" customFormat="1" ht="25.5">
      <c r="A77" s="323" t="s">
        <v>289</v>
      </c>
      <c r="B77" s="245" t="s">
        <v>441</v>
      </c>
      <c r="C77" s="283" t="s">
        <v>442</v>
      </c>
      <c r="D77" s="324"/>
      <c r="E77" s="324"/>
      <c r="F77" s="324"/>
      <c r="G77" s="325"/>
      <c r="H77" s="326"/>
      <c r="I77" s="327"/>
      <c r="J77" s="326"/>
    </row>
    <row r="78" spans="1:10" s="233" customFormat="1" ht="12.75">
      <c r="A78" s="323" t="s">
        <v>289</v>
      </c>
      <c r="B78" s="245" t="s">
        <v>443</v>
      </c>
      <c r="C78" s="283" t="s">
        <v>442</v>
      </c>
      <c r="D78" s="328"/>
      <c r="E78" s="328"/>
      <c r="F78" s="329"/>
      <c r="G78" s="329"/>
      <c r="H78" s="326"/>
      <c r="I78" s="327"/>
      <c r="J78" s="326"/>
    </row>
    <row r="79" spans="1:10" s="233" customFormat="1" ht="25.5">
      <c r="A79" s="323" t="s">
        <v>289</v>
      </c>
      <c r="B79" s="245" t="s">
        <v>444</v>
      </c>
      <c r="C79" s="283" t="s">
        <v>445</v>
      </c>
      <c r="D79" s="330"/>
      <c r="E79" s="330"/>
      <c r="F79" s="330"/>
      <c r="G79" s="331"/>
      <c r="H79" s="332"/>
      <c r="I79" s="333"/>
      <c r="J79" s="332"/>
    </row>
    <row r="80" spans="1:10" s="233" customFormat="1" ht="25.5">
      <c r="A80" s="323" t="s">
        <v>289</v>
      </c>
      <c r="B80" s="245" t="s">
        <v>446</v>
      </c>
      <c r="C80" s="283" t="s">
        <v>447</v>
      </c>
      <c r="D80" s="295"/>
      <c r="E80" s="295"/>
      <c r="F80" s="326"/>
      <c r="G80" s="326"/>
      <c r="H80" s="332"/>
      <c r="I80" s="333"/>
      <c r="J80" s="332"/>
    </row>
    <row r="81" spans="1:10" s="233" customFormat="1" ht="25.5">
      <c r="A81" s="323" t="s">
        <v>289</v>
      </c>
      <c r="B81" s="334" t="s">
        <v>448</v>
      </c>
      <c r="C81" s="335" t="s">
        <v>19</v>
      </c>
      <c r="D81" s="336"/>
      <c r="E81" s="336"/>
      <c r="F81" s="336"/>
      <c r="G81" s="337"/>
      <c r="H81" s="332"/>
      <c r="I81" s="338"/>
      <c r="J81" s="326"/>
    </row>
    <row r="82" spans="1:10" s="233" customFormat="1" ht="25.5">
      <c r="A82" s="323" t="s">
        <v>289</v>
      </c>
      <c r="B82" s="334" t="s">
        <v>449</v>
      </c>
      <c r="C82" s="335" t="s">
        <v>19</v>
      </c>
      <c r="D82" s="337"/>
      <c r="E82" s="337"/>
      <c r="F82" s="337"/>
      <c r="G82" s="337"/>
      <c r="H82" s="332"/>
      <c r="I82" s="339"/>
      <c r="J82" s="332"/>
    </row>
    <row r="83" spans="1:10" s="233" customFormat="1" ht="38.25">
      <c r="A83" s="323" t="s">
        <v>289</v>
      </c>
      <c r="B83" s="334" t="s">
        <v>450</v>
      </c>
      <c r="C83" s="335" t="s">
        <v>19</v>
      </c>
      <c r="D83" s="336"/>
      <c r="E83" s="336"/>
      <c r="F83" s="336"/>
      <c r="G83" s="336"/>
      <c r="H83" s="332"/>
      <c r="I83" s="338"/>
      <c r="J83" s="332"/>
    </row>
    <row r="84" spans="1:10" s="233" customFormat="1" ht="12.75">
      <c r="A84" s="323" t="s">
        <v>289</v>
      </c>
      <c r="B84" s="334" t="s">
        <v>451</v>
      </c>
      <c r="C84" s="335" t="s">
        <v>19</v>
      </c>
      <c r="D84" s="337"/>
      <c r="E84" s="337"/>
      <c r="F84" s="337"/>
      <c r="G84" s="337"/>
      <c r="H84" s="332"/>
      <c r="I84" s="339"/>
      <c r="J84" s="326"/>
    </row>
    <row r="85" spans="1:10" s="233" customFormat="1" ht="25.5">
      <c r="A85" s="323" t="s">
        <v>289</v>
      </c>
      <c r="B85" s="334" t="s">
        <v>452</v>
      </c>
      <c r="C85" s="335" t="s">
        <v>19</v>
      </c>
      <c r="D85" s="340"/>
      <c r="E85" s="341"/>
      <c r="F85" s="341"/>
      <c r="G85" s="341"/>
      <c r="H85" s="332"/>
      <c r="I85" s="342"/>
      <c r="J85" s="326"/>
    </row>
    <row r="86" spans="1:10" s="233" customFormat="1" ht="38.25">
      <c r="A86" s="323" t="s">
        <v>289</v>
      </c>
      <c r="B86" s="343" t="s">
        <v>453</v>
      </c>
      <c r="C86" s="344" t="s">
        <v>19</v>
      </c>
      <c r="D86" s="345"/>
      <c r="E86" s="346"/>
      <c r="F86" s="347"/>
      <c r="G86" s="346"/>
      <c r="H86" s="332"/>
      <c r="I86" s="348"/>
      <c r="J86" s="332"/>
    </row>
    <row r="87" spans="1:10" s="233" customFormat="1" ht="25.5">
      <c r="A87" s="323" t="s">
        <v>289</v>
      </c>
      <c r="B87" s="349" t="s">
        <v>454</v>
      </c>
      <c r="C87" s="344" t="s">
        <v>19</v>
      </c>
      <c r="D87" s="350"/>
      <c r="E87" s="346"/>
      <c r="F87" s="347"/>
      <c r="G87" s="346"/>
      <c r="H87" s="332"/>
      <c r="I87" s="348"/>
      <c r="J87" s="332"/>
    </row>
    <row r="88" spans="1:10">
      <c r="A88" s="323" t="s">
        <v>289</v>
      </c>
      <c r="B88" s="351" t="s">
        <v>455</v>
      </c>
      <c r="C88" s="352" t="s">
        <v>456</v>
      </c>
      <c r="D88" s="353"/>
      <c r="E88" s="353"/>
      <c r="F88" s="354"/>
      <c r="G88" s="353"/>
      <c r="H88" s="332"/>
      <c r="I88" s="355"/>
      <c r="J88" s="332"/>
    </row>
    <row r="89" spans="1:10">
      <c r="A89" s="323" t="s">
        <v>289</v>
      </c>
      <c r="B89" s="351" t="s">
        <v>457</v>
      </c>
      <c r="C89" s="352" t="s">
        <v>458</v>
      </c>
      <c r="D89" s="353"/>
      <c r="E89" s="354"/>
      <c r="F89" s="356"/>
      <c r="G89" s="354"/>
      <c r="H89" s="332"/>
      <c r="I89" s="355"/>
      <c r="J89" s="332"/>
    </row>
    <row r="90" spans="1:10">
      <c r="A90" s="323" t="s">
        <v>289</v>
      </c>
      <c r="B90" s="351" t="s">
        <v>459</v>
      </c>
      <c r="C90" s="352" t="s">
        <v>460</v>
      </c>
      <c r="D90" s="353"/>
      <c r="E90" s="353"/>
      <c r="F90" s="354"/>
      <c r="G90" s="353"/>
      <c r="H90" s="332"/>
      <c r="I90" s="357"/>
      <c r="J90" s="326"/>
    </row>
    <row r="91" spans="1:10">
      <c r="A91" s="323" t="s">
        <v>289</v>
      </c>
      <c r="B91" s="351" t="s">
        <v>461</v>
      </c>
      <c r="C91" s="352" t="s">
        <v>462</v>
      </c>
      <c r="D91" s="354"/>
      <c r="E91" s="354"/>
      <c r="F91" s="354"/>
      <c r="G91" s="354"/>
      <c r="H91" s="332"/>
      <c r="I91" s="358"/>
      <c r="J91" s="326"/>
    </row>
    <row r="92" spans="1:10" ht="37.5" customHeight="1">
      <c r="A92" s="365">
        <v>8</v>
      </c>
      <c r="B92" s="383" t="s">
        <v>347</v>
      </c>
      <c r="C92" s="359"/>
      <c r="D92" s="359"/>
      <c r="E92" s="359"/>
      <c r="F92" s="359"/>
      <c r="G92" s="359"/>
      <c r="H92" s="359"/>
      <c r="I92" s="359"/>
      <c r="J92" s="359"/>
    </row>
    <row r="93" spans="1:10">
      <c r="A93" s="365" t="s">
        <v>33</v>
      </c>
      <c r="B93" s="366" t="s">
        <v>348</v>
      </c>
      <c r="C93" s="366"/>
      <c r="D93" s="360"/>
      <c r="E93" s="360"/>
      <c r="F93" s="360"/>
      <c r="G93" s="360"/>
      <c r="H93" s="360"/>
      <c r="I93" s="360"/>
      <c r="J93" s="361"/>
    </row>
    <row r="94" spans="1:10">
      <c r="A94" s="360" t="s">
        <v>11</v>
      </c>
      <c r="B94" s="361" t="s">
        <v>349</v>
      </c>
      <c r="C94" s="360" t="s">
        <v>86</v>
      </c>
      <c r="D94" s="360"/>
      <c r="E94" s="360"/>
      <c r="F94" s="360"/>
      <c r="G94" s="360"/>
      <c r="H94" s="362"/>
      <c r="I94" s="360"/>
      <c r="J94" s="361"/>
    </row>
    <row r="95" spans="1:10">
      <c r="A95" s="360" t="s">
        <v>11</v>
      </c>
      <c r="B95" s="361" t="s">
        <v>350</v>
      </c>
      <c r="C95" s="360" t="s">
        <v>86</v>
      </c>
      <c r="D95" s="360"/>
      <c r="E95" s="360"/>
      <c r="F95" s="360"/>
      <c r="G95" s="360"/>
      <c r="H95" s="362"/>
      <c r="I95" s="360"/>
      <c r="J95" s="361"/>
    </row>
    <row r="96" spans="1:10">
      <c r="A96" s="360" t="s">
        <v>11</v>
      </c>
      <c r="B96" s="361" t="s">
        <v>351</v>
      </c>
      <c r="C96" s="360" t="s">
        <v>9</v>
      </c>
      <c r="D96" s="360"/>
      <c r="E96" s="360"/>
      <c r="F96" s="360"/>
      <c r="G96" s="360"/>
      <c r="H96" s="362"/>
      <c r="I96" s="360"/>
      <c r="J96" s="361"/>
    </row>
    <row r="97" spans="1:10">
      <c r="A97" s="365" t="s">
        <v>38</v>
      </c>
      <c r="B97" s="366" t="s">
        <v>352</v>
      </c>
      <c r="C97" s="366"/>
      <c r="D97" s="360"/>
      <c r="E97" s="360"/>
      <c r="F97" s="360"/>
      <c r="G97" s="360"/>
      <c r="H97" s="362"/>
      <c r="I97" s="360"/>
      <c r="J97" s="361"/>
    </row>
    <row r="98" spans="1:10" ht="25.5">
      <c r="A98" s="360" t="s">
        <v>11</v>
      </c>
      <c r="B98" s="361" t="s">
        <v>353</v>
      </c>
      <c r="C98" s="360" t="s">
        <v>288</v>
      </c>
      <c r="D98" s="360"/>
      <c r="E98" s="360"/>
      <c r="F98" s="360"/>
      <c r="G98" s="360"/>
      <c r="H98" s="362"/>
      <c r="I98" s="360"/>
      <c r="J98" s="363"/>
    </row>
    <row r="99" spans="1:10" ht="25.5">
      <c r="A99" s="360" t="s">
        <v>11</v>
      </c>
      <c r="B99" s="361" t="s">
        <v>354</v>
      </c>
      <c r="C99" s="360" t="s">
        <v>288</v>
      </c>
      <c r="D99" s="360"/>
      <c r="E99" s="360"/>
      <c r="F99" s="360"/>
      <c r="G99" s="360"/>
      <c r="H99" s="362"/>
      <c r="I99" s="360"/>
      <c r="J99" s="361"/>
    </row>
    <row r="100" spans="1:10" ht="25.5">
      <c r="A100" s="360" t="s">
        <v>11</v>
      </c>
      <c r="B100" s="361" t="s">
        <v>355</v>
      </c>
      <c r="C100" s="360" t="s">
        <v>9</v>
      </c>
      <c r="D100" s="360"/>
      <c r="E100" s="361"/>
      <c r="F100" s="361"/>
      <c r="G100" s="361"/>
      <c r="H100" s="362"/>
      <c r="I100" s="361"/>
      <c r="J100" s="361"/>
    </row>
    <row r="101" spans="1:10">
      <c r="A101" s="365" t="s">
        <v>44</v>
      </c>
      <c r="B101" s="366" t="s">
        <v>356</v>
      </c>
      <c r="C101" s="366"/>
      <c r="D101" s="360"/>
      <c r="E101" s="361"/>
      <c r="F101" s="361"/>
      <c r="G101" s="361"/>
      <c r="H101" s="361"/>
      <c r="I101" s="361"/>
      <c r="J101" s="361"/>
    </row>
    <row r="102" spans="1:10">
      <c r="A102" s="360" t="s">
        <v>11</v>
      </c>
      <c r="B102" s="361" t="s">
        <v>357</v>
      </c>
      <c r="C102" s="360" t="s">
        <v>288</v>
      </c>
      <c r="D102" s="384"/>
      <c r="E102" s="385"/>
      <c r="F102" s="385"/>
      <c r="G102" s="385"/>
      <c r="H102" s="385"/>
      <c r="I102" s="385"/>
      <c r="J102" s="385"/>
    </row>
    <row r="103" spans="1:10">
      <c r="A103" s="360" t="s">
        <v>11</v>
      </c>
      <c r="B103" s="361" t="s">
        <v>358</v>
      </c>
      <c r="C103" s="360" t="s">
        <v>86</v>
      </c>
      <c r="D103" s="384"/>
      <c r="E103" s="385"/>
      <c r="F103" s="385"/>
      <c r="G103" s="385"/>
      <c r="H103" s="385"/>
      <c r="I103" s="385"/>
      <c r="J103" s="385"/>
    </row>
    <row r="104" spans="1:10">
      <c r="A104" s="360" t="s">
        <v>11</v>
      </c>
      <c r="B104" s="361" t="s">
        <v>359</v>
      </c>
      <c r="C104" s="360" t="s">
        <v>86</v>
      </c>
      <c r="D104" s="384"/>
      <c r="E104" s="385"/>
      <c r="F104" s="385"/>
      <c r="G104" s="385"/>
      <c r="H104" s="385"/>
      <c r="I104" s="385"/>
      <c r="J104" s="385"/>
    </row>
    <row r="105" spans="1:10">
      <c r="A105" s="412">
        <v>9</v>
      </c>
      <c r="B105" s="413" t="s">
        <v>360</v>
      </c>
      <c r="C105" s="437"/>
      <c r="D105" s="437"/>
      <c r="E105" s="437"/>
      <c r="F105" s="437"/>
      <c r="G105" s="437"/>
      <c r="H105" s="437"/>
      <c r="I105" s="437"/>
      <c r="J105" s="437"/>
    </row>
    <row r="106" spans="1:10">
      <c r="A106" s="414" t="s">
        <v>11</v>
      </c>
      <c r="B106" s="415" t="s">
        <v>361</v>
      </c>
      <c r="C106" s="360" t="s">
        <v>288</v>
      </c>
      <c r="D106" s="360">
        <v>2</v>
      </c>
      <c r="E106" s="360">
        <v>4</v>
      </c>
      <c r="F106" s="360">
        <v>0</v>
      </c>
      <c r="G106" s="360">
        <v>4</v>
      </c>
      <c r="H106" s="360"/>
      <c r="I106" s="360">
        <v>5</v>
      </c>
      <c r="J106" s="360"/>
    </row>
    <row r="107" spans="1:10">
      <c r="A107" s="414" t="s">
        <v>11</v>
      </c>
      <c r="B107" s="415" t="s">
        <v>362</v>
      </c>
      <c r="C107" s="360" t="s">
        <v>288</v>
      </c>
      <c r="D107" s="360">
        <v>2</v>
      </c>
      <c r="E107" s="360">
        <v>4</v>
      </c>
      <c r="F107" s="360">
        <v>0</v>
      </c>
      <c r="G107" s="360">
        <v>4</v>
      </c>
      <c r="H107" s="360"/>
      <c r="I107" s="360">
        <v>5</v>
      </c>
      <c r="J107" s="360"/>
    </row>
  </sheetData>
  <mergeCells count="12">
    <mergeCell ref="J6:J7"/>
    <mergeCell ref="C105:J105"/>
    <mergeCell ref="I1:J1"/>
    <mergeCell ref="A2:J2"/>
    <mergeCell ref="A3:J3"/>
    <mergeCell ref="A4:J4"/>
    <mergeCell ref="A6:A7"/>
    <mergeCell ref="B6:B7"/>
    <mergeCell ref="C6:C7"/>
    <mergeCell ref="D6:D7"/>
    <mergeCell ref="E6:H6"/>
    <mergeCell ref="I6:I7"/>
  </mergeCells>
  <pageMargins left="0.7" right="0.43" top="0.53" bottom="0.45" header="0.3" footer="0.3"/>
  <pageSetup paperSize="9" scale="9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AQ412"/>
  <sheetViews>
    <sheetView zoomScale="55" zoomScaleNormal="55" workbookViewId="0">
      <pane xSplit="2" ySplit="8" topLeftCell="C9" activePane="bottomRight" state="frozen"/>
      <selection pane="topRight"/>
      <selection pane="bottomLeft"/>
      <selection pane="bottomRight" activeCell="C21" sqref="C21"/>
    </sheetView>
  </sheetViews>
  <sheetFormatPr defaultRowHeight="18.75"/>
  <cols>
    <col min="1" max="1" width="4.5" style="66" customWidth="1"/>
    <col min="2" max="2" width="24.625" style="67" customWidth="1"/>
    <col min="3" max="5" width="7.625" style="68" customWidth="1"/>
    <col min="6" max="6" width="11.75" style="68" customWidth="1"/>
    <col min="7" max="10" width="7.625" style="69" customWidth="1"/>
    <col min="11" max="11" width="7.875" style="69" hidden="1" customWidth="1"/>
    <col min="12" max="13" width="8.125" style="69" hidden="1" customWidth="1"/>
    <col min="14" max="14" width="8.25" style="69" hidden="1" customWidth="1"/>
    <col min="15" max="15" width="7.625" style="69" hidden="1" customWidth="1"/>
    <col min="16" max="16" width="8.25" style="69" hidden="1" customWidth="1"/>
    <col min="17" max="17" width="8.75" style="69" hidden="1" customWidth="1"/>
    <col min="18" max="18" width="8.125" style="69" hidden="1" customWidth="1"/>
    <col min="19" max="22" width="7.625" style="69" customWidth="1"/>
    <col min="23" max="23" width="8" style="69" customWidth="1"/>
    <col min="24" max="24" width="9" style="69"/>
    <col min="25" max="25" width="9.25" style="69" customWidth="1"/>
    <col min="26" max="26" width="8.625" style="69" customWidth="1"/>
    <col min="27" max="27" width="7.625" style="69" customWidth="1"/>
    <col min="28" max="28" width="8.25" style="69" customWidth="1"/>
    <col min="29" max="29" width="8.75" style="69" customWidth="1"/>
    <col min="30" max="30" width="8.125" style="69" customWidth="1"/>
    <col min="31" max="31" width="8" style="69" customWidth="1"/>
    <col min="32" max="32" width="9" style="69"/>
    <col min="33" max="33" width="9.25" style="69" customWidth="1"/>
    <col min="34" max="34" width="8.625" style="69" customWidth="1"/>
    <col min="35" max="35" width="7.625" style="69" customWidth="1"/>
    <col min="36" max="36" width="8.25" style="69" customWidth="1"/>
    <col min="37" max="37" width="8.75" style="69" customWidth="1"/>
    <col min="38" max="38" width="8.125" style="69" customWidth="1"/>
    <col min="39" max="42" width="7.625" style="69" customWidth="1"/>
    <col min="43" max="43" width="7" style="69" customWidth="1"/>
    <col min="44" max="16384" width="9" style="70"/>
  </cols>
  <sheetData>
    <row r="1" spans="1:43" s="59" customFormat="1" ht="32.25" customHeight="1">
      <c r="A1" s="71" t="s">
        <v>102</v>
      </c>
      <c r="B1"/>
      <c r="C1"/>
      <c r="D1"/>
      <c r="E1"/>
      <c r="F1"/>
      <c r="G1"/>
      <c r="H1"/>
      <c r="I1"/>
      <c r="J1"/>
      <c r="K1"/>
      <c r="L1"/>
      <c r="M1"/>
      <c r="N1"/>
      <c r="O1"/>
      <c r="P1"/>
      <c r="Q1"/>
      <c r="R1"/>
      <c r="S1"/>
      <c r="T1"/>
      <c r="U1"/>
      <c r="V1"/>
      <c r="W1"/>
      <c r="X1"/>
      <c r="Y1"/>
      <c r="Z1"/>
      <c r="AA1"/>
      <c r="AB1"/>
      <c r="AC1"/>
      <c r="AD1"/>
      <c r="AE1" s="56"/>
      <c r="AF1" s="57"/>
      <c r="AG1" s="57"/>
      <c r="AH1" s="57"/>
      <c r="AI1" s="57"/>
      <c r="AJ1" s="57"/>
      <c r="AK1" s="57"/>
      <c r="AL1" s="57"/>
      <c r="AM1" s="57"/>
      <c r="AN1" s="57"/>
      <c r="AO1" s="57"/>
      <c r="AP1" s="57"/>
      <c r="AQ1" s="56" t="s">
        <v>98</v>
      </c>
    </row>
    <row r="2" spans="1:43" ht="42" customHeight="1">
      <c r="A2" s="454" t="s">
        <v>103</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row>
    <row r="3" spans="1:43" s="60" customFormat="1" ht="35.450000000000003" customHeight="1">
      <c r="A3" s="455" t="s">
        <v>104</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row>
    <row r="4" spans="1:43" s="61" customFormat="1" ht="43.5" customHeight="1">
      <c r="A4" s="446" t="s">
        <v>2</v>
      </c>
      <c r="B4" s="446" t="s">
        <v>105</v>
      </c>
      <c r="C4" s="446" t="s">
        <v>106</v>
      </c>
      <c r="D4" s="446" t="s">
        <v>107</v>
      </c>
      <c r="E4" s="446" t="s">
        <v>108</v>
      </c>
      <c r="F4" s="445" t="s">
        <v>109</v>
      </c>
      <c r="G4" s="445"/>
      <c r="H4" s="445"/>
      <c r="I4" s="445"/>
      <c r="J4" s="445"/>
      <c r="K4" s="442" t="s">
        <v>110</v>
      </c>
      <c r="L4" s="442"/>
      <c r="M4" s="442"/>
      <c r="N4" s="442"/>
      <c r="O4" s="442" t="s">
        <v>111</v>
      </c>
      <c r="P4" s="442"/>
      <c r="Q4" s="442"/>
      <c r="R4" s="442"/>
      <c r="S4" s="451" t="s">
        <v>112</v>
      </c>
      <c r="T4" s="452"/>
      <c r="U4" s="452"/>
      <c r="V4" s="453"/>
      <c r="W4" s="451" t="s">
        <v>113</v>
      </c>
      <c r="X4" s="452"/>
      <c r="Y4" s="452"/>
      <c r="Z4" s="453"/>
      <c r="AA4" s="451" t="s">
        <v>114</v>
      </c>
      <c r="AB4" s="452"/>
      <c r="AC4" s="452"/>
      <c r="AD4" s="453"/>
      <c r="AE4" s="451" t="s">
        <v>115</v>
      </c>
      <c r="AF4" s="452"/>
      <c r="AG4" s="452"/>
      <c r="AH4" s="453"/>
      <c r="AI4" s="451" t="s">
        <v>116</v>
      </c>
      <c r="AJ4" s="452"/>
      <c r="AK4" s="452"/>
      <c r="AL4" s="453"/>
      <c r="AM4" s="451" t="s">
        <v>117</v>
      </c>
      <c r="AN4" s="452"/>
      <c r="AO4" s="452"/>
      <c r="AP4" s="453"/>
      <c r="AQ4" s="456" t="s">
        <v>118</v>
      </c>
    </row>
    <row r="5" spans="1:43" s="61" customFormat="1" ht="43.5" customHeight="1">
      <c r="A5" s="447"/>
      <c r="B5" s="447"/>
      <c r="C5" s="447"/>
      <c r="D5" s="447"/>
      <c r="E5" s="447"/>
      <c r="F5" s="445" t="s">
        <v>119</v>
      </c>
      <c r="G5" s="445" t="s">
        <v>120</v>
      </c>
      <c r="H5" s="445"/>
      <c r="I5" s="445"/>
      <c r="J5" s="445"/>
      <c r="K5" s="442" t="s">
        <v>121</v>
      </c>
      <c r="L5" s="442" t="s">
        <v>122</v>
      </c>
      <c r="M5" s="442"/>
      <c r="N5" s="442"/>
      <c r="O5" s="442" t="s">
        <v>121</v>
      </c>
      <c r="P5" s="442" t="s">
        <v>122</v>
      </c>
      <c r="Q5" s="442"/>
      <c r="R5" s="442"/>
      <c r="S5" s="442" t="s">
        <v>121</v>
      </c>
      <c r="T5" s="442" t="s">
        <v>123</v>
      </c>
      <c r="U5" s="442"/>
      <c r="V5" s="442"/>
      <c r="W5" s="442" t="s">
        <v>121</v>
      </c>
      <c r="X5" s="442" t="s">
        <v>122</v>
      </c>
      <c r="Y5" s="442"/>
      <c r="Z5" s="442"/>
      <c r="AA5" s="442" t="s">
        <v>121</v>
      </c>
      <c r="AB5" s="442" t="s">
        <v>122</v>
      </c>
      <c r="AC5" s="442"/>
      <c r="AD5" s="442"/>
      <c r="AE5" s="442" t="s">
        <v>121</v>
      </c>
      <c r="AF5" s="442" t="s">
        <v>122</v>
      </c>
      <c r="AG5" s="442"/>
      <c r="AH5" s="442"/>
      <c r="AI5" s="442" t="s">
        <v>121</v>
      </c>
      <c r="AJ5" s="442" t="s">
        <v>122</v>
      </c>
      <c r="AK5" s="442"/>
      <c r="AL5" s="442"/>
      <c r="AM5" s="442" t="s">
        <v>121</v>
      </c>
      <c r="AN5" s="442" t="s">
        <v>123</v>
      </c>
      <c r="AO5" s="442"/>
      <c r="AP5" s="442"/>
      <c r="AQ5" s="448"/>
    </row>
    <row r="6" spans="1:43" s="61" customFormat="1" ht="43.5" customHeight="1">
      <c r="A6" s="448"/>
      <c r="B6" s="448"/>
      <c r="C6" s="448"/>
      <c r="D6" s="448"/>
      <c r="E6" s="448"/>
      <c r="F6" s="442"/>
      <c r="G6" s="442" t="s">
        <v>121</v>
      </c>
      <c r="H6" s="442" t="s">
        <v>124</v>
      </c>
      <c r="I6" s="444"/>
      <c r="J6" s="444"/>
      <c r="K6" s="442"/>
      <c r="L6" s="442" t="s">
        <v>121</v>
      </c>
      <c r="M6" s="442" t="s">
        <v>125</v>
      </c>
      <c r="N6" s="442" t="s">
        <v>126</v>
      </c>
      <c r="O6" s="442"/>
      <c r="P6" s="442" t="s">
        <v>121</v>
      </c>
      <c r="Q6" s="442" t="s">
        <v>125</v>
      </c>
      <c r="R6" s="442" t="s">
        <v>126</v>
      </c>
      <c r="S6" s="442"/>
      <c r="T6" s="442" t="s">
        <v>121</v>
      </c>
      <c r="U6" s="442" t="s">
        <v>125</v>
      </c>
      <c r="V6" s="442" t="s">
        <v>126</v>
      </c>
      <c r="W6" s="442"/>
      <c r="X6" s="442" t="s">
        <v>121</v>
      </c>
      <c r="Y6" s="442" t="s">
        <v>125</v>
      </c>
      <c r="Z6" s="442" t="s">
        <v>126</v>
      </c>
      <c r="AA6" s="442"/>
      <c r="AB6" s="442" t="s">
        <v>121</v>
      </c>
      <c r="AC6" s="442" t="s">
        <v>125</v>
      </c>
      <c r="AD6" s="442" t="s">
        <v>126</v>
      </c>
      <c r="AE6" s="442"/>
      <c r="AF6" s="442" t="s">
        <v>121</v>
      </c>
      <c r="AG6" s="442" t="s">
        <v>125</v>
      </c>
      <c r="AH6" s="442" t="s">
        <v>126</v>
      </c>
      <c r="AI6" s="442"/>
      <c r="AJ6" s="442" t="s">
        <v>121</v>
      </c>
      <c r="AK6" s="442" t="s">
        <v>125</v>
      </c>
      <c r="AL6" s="442" t="s">
        <v>126</v>
      </c>
      <c r="AM6" s="442"/>
      <c r="AN6" s="442" t="s">
        <v>121</v>
      </c>
      <c r="AO6" s="442" t="s">
        <v>125</v>
      </c>
      <c r="AP6" s="442" t="s">
        <v>126</v>
      </c>
      <c r="AQ6" s="448"/>
    </row>
    <row r="7" spans="1:43" s="61" customFormat="1" ht="60" customHeight="1">
      <c r="A7" s="449"/>
      <c r="B7" s="449"/>
      <c r="C7" s="449"/>
      <c r="D7" s="449"/>
      <c r="E7" s="449"/>
      <c r="F7" s="442"/>
      <c r="G7" s="444"/>
      <c r="H7" s="7" t="s">
        <v>121</v>
      </c>
      <c r="I7" s="7" t="s">
        <v>125</v>
      </c>
      <c r="J7" s="7" t="s">
        <v>126</v>
      </c>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9"/>
    </row>
    <row r="8" spans="1:43" s="62" customFormat="1" ht="30.75" customHeight="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11</v>
      </c>
      <c r="T8" s="7">
        <v>12</v>
      </c>
      <c r="U8" s="7">
        <v>13</v>
      </c>
      <c r="V8" s="7">
        <v>14</v>
      </c>
      <c r="W8" s="7">
        <v>15</v>
      </c>
      <c r="X8" s="7">
        <v>16</v>
      </c>
      <c r="Y8" s="7">
        <v>17</v>
      </c>
      <c r="Z8" s="7">
        <v>18</v>
      </c>
      <c r="AA8" s="7">
        <v>19</v>
      </c>
      <c r="AB8" s="7">
        <v>20</v>
      </c>
      <c r="AC8" s="7">
        <v>21</v>
      </c>
      <c r="AD8" s="7">
        <v>22</v>
      </c>
      <c r="AE8" s="7">
        <v>23</v>
      </c>
      <c r="AF8" s="7">
        <v>24</v>
      </c>
      <c r="AG8" s="7">
        <v>25</v>
      </c>
      <c r="AH8" s="7">
        <v>26</v>
      </c>
      <c r="AI8" s="7">
        <v>27</v>
      </c>
      <c r="AJ8" s="7">
        <v>28</v>
      </c>
      <c r="AK8" s="7">
        <v>29</v>
      </c>
      <c r="AL8" s="7">
        <v>30</v>
      </c>
      <c r="AM8" s="7">
        <v>31</v>
      </c>
      <c r="AN8" s="7">
        <v>32</v>
      </c>
      <c r="AO8" s="7">
        <v>33</v>
      </c>
      <c r="AP8" s="7">
        <v>34</v>
      </c>
      <c r="AQ8" s="7">
        <v>35</v>
      </c>
    </row>
    <row r="9" spans="1:43" ht="51.75" customHeight="1">
      <c r="A9" s="72"/>
      <c r="B9" s="73" t="s">
        <v>127</v>
      </c>
      <c r="C9" s="74"/>
      <c r="D9" s="74"/>
      <c r="E9" s="74"/>
      <c r="F9" s="74"/>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row>
    <row r="10" spans="1:43" s="63" customFormat="1" ht="48" customHeight="1">
      <c r="A10" s="76" t="s">
        <v>72</v>
      </c>
      <c r="B10" s="77" t="s">
        <v>128</v>
      </c>
      <c r="C10" s="78"/>
      <c r="D10" s="78"/>
      <c r="E10" s="78"/>
      <c r="F10" s="78"/>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row>
    <row r="11" spans="1:43" ht="30" customHeight="1">
      <c r="A11" s="80">
        <v>1</v>
      </c>
      <c r="B11" s="81" t="s">
        <v>129</v>
      </c>
      <c r="C11" s="82"/>
      <c r="D11" s="82"/>
      <c r="E11" s="82"/>
      <c r="F11" s="82"/>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row>
    <row r="12" spans="1:43" ht="30" customHeight="1">
      <c r="A12" s="80">
        <v>2</v>
      </c>
      <c r="B12" s="81" t="s">
        <v>129</v>
      </c>
      <c r="C12" s="82"/>
      <c r="D12" s="82"/>
      <c r="E12" s="82"/>
      <c r="F12" s="82"/>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row>
    <row r="13" spans="1:43" ht="30" customHeight="1">
      <c r="A13" s="80"/>
      <c r="B13" s="95" t="s">
        <v>130</v>
      </c>
      <c r="C13" s="82"/>
      <c r="D13" s="82"/>
      <c r="E13" s="82"/>
      <c r="F13" s="82"/>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row>
    <row r="14" spans="1:43" s="63" customFormat="1" ht="42" customHeight="1">
      <c r="A14" s="76" t="s">
        <v>79</v>
      </c>
      <c r="B14" s="77" t="s">
        <v>128</v>
      </c>
      <c r="C14" s="78"/>
      <c r="D14" s="78"/>
      <c r="E14" s="78"/>
      <c r="F14" s="78"/>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row>
    <row r="15" spans="1:43" s="63" customFormat="1" ht="30" customHeight="1">
      <c r="A15" s="80">
        <v>1</v>
      </c>
      <c r="B15" s="81" t="s">
        <v>129</v>
      </c>
      <c r="C15" s="78"/>
      <c r="D15" s="78"/>
      <c r="E15" s="78"/>
      <c r="F15" s="78"/>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row>
    <row r="16" spans="1:43" s="63" customFormat="1" ht="31.5" customHeight="1">
      <c r="A16" s="80">
        <v>2</v>
      </c>
      <c r="B16" s="81" t="s">
        <v>131</v>
      </c>
      <c r="C16" s="78"/>
      <c r="D16" s="78"/>
      <c r="E16" s="78"/>
      <c r="F16" s="78"/>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row>
    <row r="17" spans="1:43" s="63" customFormat="1" ht="27" hidden="1" customHeight="1">
      <c r="A17" s="80"/>
      <c r="B17" s="95" t="s">
        <v>130</v>
      </c>
      <c r="C17" s="78"/>
      <c r="D17" s="78"/>
      <c r="E17" s="78"/>
      <c r="F17" s="78"/>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row>
    <row r="18" spans="1:43" s="64" customFormat="1" ht="19.5" hidden="1">
      <c r="A18" s="84" t="s">
        <v>79</v>
      </c>
      <c r="B18" s="85" t="s">
        <v>132</v>
      </c>
      <c r="C18" s="86"/>
      <c r="D18" s="86"/>
      <c r="E18" s="86"/>
      <c r="F18" s="86"/>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row>
    <row r="19" spans="1:43" s="64" customFormat="1" ht="42" hidden="1" customHeight="1">
      <c r="A19" s="84"/>
      <c r="B19" s="85" t="s">
        <v>128</v>
      </c>
      <c r="C19" s="86"/>
      <c r="D19" s="86"/>
      <c r="E19" s="86"/>
      <c r="F19" s="86"/>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row>
    <row r="20" spans="1:43" s="64" customFormat="1" ht="42" hidden="1" customHeight="1">
      <c r="A20" s="84"/>
      <c r="B20" s="85" t="s">
        <v>133</v>
      </c>
      <c r="C20" s="86"/>
      <c r="D20" s="86"/>
      <c r="E20" s="86"/>
      <c r="F20" s="86"/>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row>
    <row r="21" spans="1:43" s="63" customFormat="1" ht="39.75" hidden="1" customHeight="1">
      <c r="A21" s="80">
        <v>1</v>
      </c>
      <c r="B21" s="81" t="s">
        <v>129</v>
      </c>
      <c r="C21" s="78"/>
      <c r="D21" s="78"/>
      <c r="E21" s="78"/>
      <c r="F21" s="78"/>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row>
    <row r="22" spans="1:43" s="63" customFormat="1" ht="36.75" hidden="1" customHeight="1">
      <c r="A22" s="80">
        <v>2</v>
      </c>
      <c r="B22" s="81" t="s">
        <v>131</v>
      </c>
      <c r="C22" s="78"/>
      <c r="D22" s="78"/>
      <c r="E22" s="78"/>
      <c r="F22" s="78"/>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row>
    <row r="23" spans="1:43" s="64" customFormat="1" ht="24.75" hidden="1" customHeight="1">
      <c r="A23" s="84"/>
      <c r="B23" s="85" t="s">
        <v>134</v>
      </c>
      <c r="C23" s="86"/>
      <c r="D23" s="86"/>
      <c r="E23" s="86"/>
      <c r="F23" s="86"/>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row>
    <row r="24" spans="1:43" ht="25.15" hidden="1" customHeight="1">
      <c r="A24" s="80">
        <v>1</v>
      </c>
      <c r="B24" s="81" t="s">
        <v>129</v>
      </c>
      <c r="C24" s="82"/>
      <c r="D24" s="82"/>
      <c r="E24" s="82"/>
      <c r="F24" s="82"/>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row>
    <row r="25" spans="1:43" ht="25.15" hidden="1" customHeight="1">
      <c r="A25" s="80">
        <v>2</v>
      </c>
      <c r="B25" s="81" t="s">
        <v>135</v>
      </c>
      <c r="C25" s="82"/>
      <c r="D25" s="82"/>
      <c r="E25" s="82"/>
      <c r="F25" s="82"/>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row>
    <row r="26" spans="1:43" ht="30" customHeight="1">
      <c r="A26" s="80"/>
      <c r="B26" s="95" t="s">
        <v>130</v>
      </c>
      <c r="C26" s="82"/>
      <c r="D26" s="82"/>
      <c r="E26" s="82"/>
      <c r="F26" s="82"/>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row>
    <row r="27" spans="1:43" ht="0.75" customHeight="1">
      <c r="A27" s="88"/>
      <c r="B27" s="89"/>
      <c r="C27" s="90"/>
      <c r="D27" s="90"/>
      <c r="E27" s="90"/>
      <c r="F27" s="90"/>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row>
    <row r="28" spans="1:43" ht="0.75" customHeight="1"/>
    <row r="29" spans="1:43" ht="0.75" customHeight="1"/>
    <row r="30" spans="1:43" ht="0.75" customHeight="1"/>
    <row r="31" spans="1:43" ht="0.75" customHeight="1"/>
    <row r="32" spans="1:43" ht="0.75" customHeight="1"/>
    <row r="33" spans="1:43" ht="0.75" customHeight="1"/>
    <row r="34" spans="1:43" ht="0.75" customHeight="1"/>
    <row r="35" spans="1:43" ht="0.75" customHeight="1"/>
    <row r="36" spans="1:43" ht="0.75" customHeight="1"/>
    <row r="37" spans="1:43" ht="0.75" customHeight="1"/>
    <row r="38" spans="1:43" ht="0.75" customHeight="1"/>
    <row r="39" spans="1:43" ht="0.75" customHeight="1"/>
    <row r="40" spans="1:43" s="65" customFormat="1" ht="30.75" customHeight="1">
      <c r="A40" s="92"/>
      <c r="B40" s="450" t="s">
        <v>136</v>
      </c>
      <c r="C40" s="450"/>
      <c r="D40" s="450"/>
      <c r="E40" s="450"/>
      <c r="F40" s="450"/>
      <c r="G40" s="450"/>
      <c r="H40" s="450"/>
      <c r="I40" s="450"/>
      <c r="J40" s="450"/>
      <c r="K40" s="450"/>
      <c r="L40" s="450"/>
      <c r="M40" s="450"/>
      <c r="N40" s="450"/>
      <c r="O40" s="450"/>
      <c r="P40" s="450"/>
      <c r="Q40" s="450"/>
      <c r="R40" s="450"/>
      <c r="S40" s="450"/>
      <c r="T40" s="450"/>
      <c r="U40" s="450"/>
      <c r="V40" s="450"/>
      <c r="W40" s="93"/>
      <c r="X40" s="93"/>
      <c r="Y40" s="93"/>
      <c r="Z40" s="93"/>
      <c r="AA40" s="93"/>
      <c r="AB40" s="93"/>
      <c r="AC40" s="93"/>
      <c r="AD40" s="93"/>
      <c r="AE40" s="93"/>
      <c r="AF40" s="93"/>
      <c r="AG40" s="93"/>
      <c r="AH40" s="93"/>
      <c r="AI40" s="93"/>
      <c r="AJ40" s="93"/>
      <c r="AK40" s="93"/>
      <c r="AL40" s="93"/>
      <c r="AM40" s="93"/>
      <c r="AN40" s="93"/>
      <c r="AO40" s="93"/>
      <c r="AP40" s="93"/>
    </row>
    <row r="41" spans="1:43" s="65" customFormat="1" ht="30.75" customHeight="1">
      <c r="A41" s="92"/>
      <c r="B41" s="441" t="s">
        <v>137</v>
      </c>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row>
    <row r="42" spans="1:43" s="65" customFormat="1" ht="30.75" customHeight="1">
      <c r="A42" s="92"/>
      <c r="B42" s="441" t="s">
        <v>138</v>
      </c>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row>
    <row r="43" spans="1:43" s="65" customFormat="1" ht="30.75" customHeight="1">
      <c r="A43" s="92"/>
      <c r="B43" s="441" t="s">
        <v>139</v>
      </c>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row>
    <row r="44" spans="1:43" s="65" customFormat="1" ht="30.75" customHeight="1">
      <c r="A44" s="92"/>
      <c r="B44" s="441" t="s">
        <v>140</v>
      </c>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c r="AM44" s="441"/>
      <c r="AN44" s="441"/>
      <c r="AO44" s="441"/>
      <c r="AP44" s="441"/>
      <c r="AQ44" s="441"/>
    </row>
    <row r="45" spans="1:43" s="65" customFormat="1" ht="30.75" customHeight="1">
      <c r="A45" s="92"/>
      <c r="B45" s="441" t="s">
        <v>141</v>
      </c>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441"/>
      <c r="AN45" s="441"/>
      <c r="AO45" s="441"/>
      <c r="AP45" s="441"/>
      <c r="AQ45" s="441"/>
    </row>
    <row r="46" spans="1:43" s="65" customFormat="1" ht="30.75" customHeight="1">
      <c r="A46" s="92"/>
      <c r="B46" s="441" t="s">
        <v>142</v>
      </c>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row>
    <row r="47" spans="1:43" s="65" customFormat="1" ht="30.75" customHeight="1">
      <c r="A47" s="92"/>
      <c r="B47" s="441" t="s">
        <v>143</v>
      </c>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row>
    <row r="48" spans="1:43" s="65" customFormat="1" ht="30.75" customHeight="1">
      <c r="A48" s="92"/>
      <c r="B48" s="441" t="s">
        <v>144</v>
      </c>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c r="AO48" s="441"/>
      <c r="AP48" s="441"/>
      <c r="AQ48" s="441"/>
    </row>
    <row r="49" spans="1:43" s="65" customFormat="1" ht="30.75" customHeight="1">
      <c r="A49" s="92"/>
      <c r="B49" s="441" t="s">
        <v>145</v>
      </c>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c r="AM49" s="441"/>
      <c r="AN49" s="441"/>
      <c r="AO49" s="441"/>
      <c r="AP49" s="441"/>
      <c r="AQ49" s="441"/>
    </row>
    <row r="50" spans="1:43" s="65" customFormat="1" ht="30.75" customHeight="1">
      <c r="A50" s="92"/>
      <c r="B50" s="441" t="s">
        <v>146</v>
      </c>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row>
    <row r="51" spans="1:43" s="65" customFormat="1" ht="30.75" customHeight="1">
      <c r="A51" s="92"/>
      <c r="B51" s="441" t="s">
        <v>147</v>
      </c>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row>
    <row r="52" spans="1:43" s="65" customFormat="1" ht="30.75" customHeight="1">
      <c r="A52" s="92"/>
      <c r="B52" s="441" t="s">
        <v>148</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row>
    <row r="53" spans="1:43" s="65" customFormat="1" ht="30.75" customHeight="1">
      <c r="A53" s="92"/>
      <c r="B53" s="441" t="s">
        <v>149</v>
      </c>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row>
    <row r="54" spans="1:43" s="65" customFormat="1" ht="30.75" customHeight="1">
      <c r="A54" s="92"/>
      <c r="B54" s="441" t="s">
        <v>150</v>
      </c>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c r="AO54" s="441"/>
      <c r="AP54" s="441"/>
      <c r="AQ54" s="441"/>
    </row>
    <row r="55" spans="1:43" s="65" customFormat="1" ht="30.75" customHeight="1">
      <c r="A55" s="92"/>
      <c r="B55" s="441" t="s">
        <v>151</v>
      </c>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row>
    <row r="56" spans="1:43" s="65" customFormat="1" ht="30.75" customHeight="1">
      <c r="A56" s="92"/>
      <c r="B56" s="441" t="s">
        <v>152</v>
      </c>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row>
    <row r="57" spans="1:43" s="65" customFormat="1" ht="30.75" customHeight="1">
      <c r="A57" s="92"/>
      <c r="B57" s="441" t="s">
        <v>153</v>
      </c>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row>
    <row r="58" spans="1:43" s="65" customFormat="1" ht="30.75" customHeight="1">
      <c r="A58" s="92"/>
      <c r="B58" s="441" t="s">
        <v>154</v>
      </c>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row>
    <row r="59" spans="1:43" s="65" customFormat="1" ht="30.75" customHeight="1">
      <c r="A59" s="92"/>
      <c r="B59" s="441" t="s">
        <v>155</v>
      </c>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row>
    <row r="60" spans="1:43" s="65" customFormat="1" ht="30.75" customHeight="1">
      <c r="A60" s="92"/>
      <c r="B60" s="441" t="s">
        <v>156</v>
      </c>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row>
    <row r="61" spans="1:43" s="65" customFormat="1" ht="30.75" customHeight="1">
      <c r="A61" s="92"/>
      <c r="B61" s="441" t="s">
        <v>157</v>
      </c>
      <c r="C61" s="441"/>
      <c r="D61" s="441"/>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row>
    <row r="62" spans="1:43" s="65" customFormat="1" ht="30.75" customHeight="1">
      <c r="A62" s="92"/>
      <c r="B62" s="441" t="s">
        <v>158</v>
      </c>
      <c r="C62" s="441"/>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row>
    <row r="63" spans="1:43" s="65" customFormat="1" ht="30.75" customHeight="1">
      <c r="A63" s="92"/>
      <c r="B63" s="441" t="s">
        <v>159</v>
      </c>
      <c r="C63" s="441"/>
      <c r="D63" s="441"/>
      <c r="E63" s="441"/>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row>
    <row r="64" spans="1:43" s="65" customFormat="1" ht="30.75" customHeight="1">
      <c r="A64" s="92"/>
      <c r="B64" s="441" t="s">
        <v>160</v>
      </c>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row>
    <row r="65" spans="1:43" s="65" customFormat="1" ht="30.75" customHeight="1">
      <c r="A65" s="92"/>
      <c r="B65" s="441" t="s">
        <v>161</v>
      </c>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row>
    <row r="66" spans="1:43" s="65" customFormat="1" ht="30.75" customHeight="1">
      <c r="A66" s="92"/>
      <c r="B66" s="441" t="s">
        <v>162</v>
      </c>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row>
    <row r="67" spans="1:43" s="65" customFormat="1" ht="30.75" customHeight="1">
      <c r="A67" s="92"/>
      <c r="B67" s="441" t="s">
        <v>163</v>
      </c>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row>
    <row r="68" spans="1:43" s="65" customFormat="1" ht="30.75" customHeight="1">
      <c r="A68" s="92"/>
      <c r="B68" s="441" t="s">
        <v>164</v>
      </c>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row>
    <row r="69" spans="1:43" s="65" customFormat="1" ht="30.75" customHeight="1">
      <c r="A69" s="92"/>
      <c r="B69" s="441" t="s">
        <v>165</v>
      </c>
      <c r="C69" s="441"/>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row>
    <row r="70" spans="1:43" s="65" customFormat="1" ht="30.75" customHeight="1">
      <c r="A70" s="92"/>
      <c r="B70" s="441" t="s">
        <v>166</v>
      </c>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row>
    <row r="71" spans="1:43" s="65" customFormat="1" ht="30.75" customHeight="1">
      <c r="A71" s="92"/>
      <c r="B71" s="441" t="s">
        <v>167</v>
      </c>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row>
    <row r="72" spans="1:43" s="65" customFormat="1" ht="30.75" customHeight="1">
      <c r="A72" s="92"/>
      <c r="B72" s="441" t="s">
        <v>168</v>
      </c>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row>
    <row r="73" spans="1:43" s="65" customFormat="1" ht="30.75" customHeight="1">
      <c r="A73" s="92"/>
      <c r="B73" s="441" t="s">
        <v>169</v>
      </c>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row>
    <row r="74" spans="1:43" s="65" customFormat="1" ht="30.75" customHeight="1">
      <c r="A74" s="92"/>
      <c r="B74" s="441" t="s">
        <v>170</v>
      </c>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row>
    <row r="75" spans="1:43" s="65" customFormat="1" ht="30.75" customHeight="1">
      <c r="A75" s="92"/>
      <c r="B75" s="441" t="s">
        <v>171</v>
      </c>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row>
    <row r="76" spans="1:43" ht="20.100000000000001" customHeight="1">
      <c r="B76" s="443"/>
      <c r="C76" s="443"/>
      <c r="D76" s="443"/>
      <c r="E76" s="443"/>
      <c r="F76" s="443"/>
      <c r="G76" s="443"/>
      <c r="H76" s="443"/>
      <c r="I76" s="443"/>
      <c r="J76" s="443"/>
      <c r="K76" s="443"/>
      <c r="L76" s="443"/>
      <c r="M76" s="443"/>
      <c r="N76" s="443"/>
      <c r="O76" s="443"/>
      <c r="P76" s="443"/>
      <c r="Q76" s="443"/>
      <c r="R76" s="443"/>
      <c r="S76" s="443"/>
      <c r="T76" s="443"/>
      <c r="U76" s="443"/>
      <c r="V76" s="443"/>
      <c r="W76" s="94"/>
      <c r="X76" s="94"/>
      <c r="Y76" s="94"/>
      <c r="Z76" s="94"/>
      <c r="AA76" s="94"/>
      <c r="AB76" s="94"/>
      <c r="AC76" s="94"/>
      <c r="AD76" s="94"/>
      <c r="AE76" s="94"/>
      <c r="AF76" s="94"/>
      <c r="AG76" s="94"/>
      <c r="AH76" s="94"/>
      <c r="AI76" s="94"/>
      <c r="AJ76" s="94"/>
      <c r="AK76" s="94"/>
      <c r="AL76" s="94"/>
      <c r="AM76" s="94"/>
      <c r="AN76" s="94"/>
      <c r="AO76" s="94"/>
      <c r="AP76" s="94"/>
    </row>
    <row r="77" spans="1:43" ht="20.100000000000001" customHeight="1"/>
    <row r="78" spans="1:43" ht="20.100000000000001" customHeight="1"/>
    <row r="79" spans="1:43" ht="20.100000000000001" customHeight="1">
      <c r="AQ79" s="70"/>
    </row>
    <row r="80" spans="1:43" ht="20.100000000000001" customHeight="1">
      <c r="AQ80" s="70"/>
    </row>
    <row r="81" spans="43:43" ht="20.100000000000001" customHeight="1">
      <c r="AQ81" s="70"/>
    </row>
    <row r="82" spans="43:43" ht="20.100000000000001" customHeight="1">
      <c r="AQ82" s="70"/>
    </row>
    <row r="83" spans="43:43" ht="20.100000000000001" customHeight="1">
      <c r="AQ83" s="70"/>
    </row>
    <row r="84" spans="43:43" ht="20.100000000000001" customHeight="1">
      <c r="AQ84" s="70"/>
    </row>
    <row r="85" spans="43:43" ht="20.100000000000001" customHeight="1">
      <c r="AQ85" s="70"/>
    </row>
    <row r="86" spans="43:43" ht="20.100000000000001" customHeight="1">
      <c r="AQ86" s="70"/>
    </row>
    <row r="87" spans="43:43" ht="20.100000000000001" customHeight="1">
      <c r="AQ87" s="70"/>
    </row>
    <row r="88" spans="43:43" ht="20.100000000000001" customHeight="1">
      <c r="AQ88" s="70"/>
    </row>
    <row r="89" spans="43:43" ht="20.100000000000001" customHeight="1">
      <c r="AQ89" s="70"/>
    </row>
    <row r="90" spans="43:43" ht="20.100000000000001" customHeight="1">
      <c r="AQ90" s="70"/>
    </row>
    <row r="91" spans="43:43">
      <c r="AQ91" s="70"/>
    </row>
    <row r="92" spans="43:43">
      <c r="AQ92" s="70"/>
    </row>
    <row r="93" spans="43:43">
      <c r="AQ93" s="70"/>
    </row>
    <row r="94" spans="43:43">
      <c r="AQ94" s="70"/>
    </row>
    <row r="95" spans="43:43">
      <c r="AQ95" s="70"/>
    </row>
    <row r="96" spans="43:43">
      <c r="AQ96" s="70"/>
    </row>
    <row r="97" spans="43:43">
      <c r="AQ97" s="70"/>
    </row>
    <row r="98" spans="43:43">
      <c r="AQ98" s="70"/>
    </row>
    <row r="99" spans="43:43">
      <c r="AQ99" s="70"/>
    </row>
    <row r="100" spans="43:43">
      <c r="AQ100" s="70"/>
    </row>
    <row r="101" spans="43:43">
      <c r="AQ101" s="70"/>
    </row>
    <row r="102" spans="43:43">
      <c r="AQ102" s="70"/>
    </row>
    <row r="103" spans="43:43">
      <c r="AQ103" s="70"/>
    </row>
    <row r="104" spans="43:43">
      <c r="AQ104" s="70"/>
    </row>
    <row r="105" spans="43:43">
      <c r="AQ105" s="70"/>
    </row>
    <row r="106" spans="43:43">
      <c r="AQ106" s="70"/>
    </row>
    <row r="107" spans="43:43">
      <c r="AQ107" s="70"/>
    </row>
    <row r="108" spans="43:43">
      <c r="AQ108" s="70"/>
    </row>
    <row r="109" spans="43:43">
      <c r="AQ109" s="70"/>
    </row>
    <row r="110" spans="43:43">
      <c r="AQ110" s="70"/>
    </row>
    <row r="111" spans="43:43">
      <c r="AQ111" s="70"/>
    </row>
    <row r="112" spans="43:43">
      <c r="AQ112" s="70"/>
    </row>
    <row r="113" spans="43:43">
      <c r="AQ113" s="70"/>
    </row>
    <row r="114" spans="43:43">
      <c r="AQ114" s="70"/>
    </row>
    <row r="115" spans="43:43">
      <c r="AQ115" s="70"/>
    </row>
    <row r="116" spans="43:43">
      <c r="AQ116" s="70"/>
    </row>
    <row r="117" spans="43:43">
      <c r="AQ117" s="70"/>
    </row>
    <row r="118" spans="43:43">
      <c r="AQ118" s="70"/>
    </row>
    <row r="119" spans="43:43">
      <c r="AQ119" s="70"/>
    </row>
    <row r="120" spans="43:43">
      <c r="AQ120" s="70"/>
    </row>
    <row r="121" spans="43:43">
      <c r="AQ121" s="70"/>
    </row>
    <row r="122" spans="43:43">
      <c r="AQ122" s="70"/>
    </row>
    <row r="123" spans="43:43">
      <c r="AQ123" s="70"/>
    </row>
    <row r="124" spans="43:43">
      <c r="AQ124" s="70"/>
    </row>
    <row r="125" spans="43:43">
      <c r="AQ125" s="70"/>
    </row>
    <row r="126" spans="43:43">
      <c r="AQ126" s="70"/>
    </row>
    <row r="127" spans="43:43">
      <c r="AQ127" s="70"/>
    </row>
    <row r="128" spans="43:43">
      <c r="AQ128" s="70"/>
    </row>
    <row r="129" spans="43:43">
      <c r="AQ129" s="70"/>
    </row>
    <row r="130" spans="43:43">
      <c r="AQ130" s="70"/>
    </row>
    <row r="131" spans="43:43">
      <c r="AQ131" s="70"/>
    </row>
    <row r="132" spans="43:43">
      <c r="AQ132" s="70"/>
    </row>
    <row r="133" spans="43:43">
      <c r="AQ133" s="70"/>
    </row>
    <row r="134" spans="43:43">
      <c r="AQ134" s="70"/>
    </row>
    <row r="135" spans="43:43">
      <c r="AQ135" s="70"/>
    </row>
    <row r="136" spans="43:43">
      <c r="AQ136" s="70"/>
    </row>
    <row r="137" spans="43:43">
      <c r="AQ137" s="70"/>
    </row>
    <row r="138" spans="43:43">
      <c r="AQ138" s="70"/>
    </row>
    <row r="139" spans="43:43">
      <c r="AQ139" s="70"/>
    </row>
    <row r="140" spans="43:43">
      <c r="AQ140" s="70"/>
    </row>
    <row r="141" spans="43:43">
      <c r="AQ141" s="70"/>
    </row>
    <row r="142" spans="43:43">
      <c r="AQ142" s="70"/>
    </row>
    <row r="143" spans="43:43">
      <c r="AQ143" s="70"/>
    </row>
    <row r="144" spans="43:43">
      <c r="AQ144" s="70"/>
    </row>
    <row r="145" spans="43:43">
      <c r="AQ145" s="70"/>
    </row>
    <row r="146" spans="43:43">
      <c r="AQ146" s="70"/>
    </row>
    <row r="147" spans="43:43">
      <c r="AQ147" s="70"/>
    </row>
    <row r="148" spans="43:43">
      <c r="AQ148" s="70"/>
    </row>
    <row r="149" spans="43:43">
      <c r="AQ149" s="70"/>
    </row>
    <row r="150" spans="43:43">
      <c r="AQ150" s="70"/>
    </row>
    <row r="151" spans="43:43">
      <c r="AQ151" s="70"/>
    </row>
    <row r="152" spans="43:43">
      <c r="AQ152" s="70"/>
    </row>
    <row r="153" spans="43:43">
      <c r="AQ153" s="70"/>
    </row>
    <row r="154" spans="43:43">
      <c r="AQ154" s="70"/>
    </row>
    <row r="155" spans="43:43">
      <c r="AQ155" s="70"/>
    </row>
    <row r="156" spans="43:43">
      <c r="AQ156" s="70"/>
    </row>
    <row r="157" spans="43:43">
      <c r="AQ157" s="70"/>
    </row>
    <row r="158" spans="43:43">
      <c r="AQ158" s="70"/>
    </row>
    <row r="159" spans="43:43">
      <c r="AQ159" s="70"/>
    </row>
    <row r="160" spans="43:43">
      <c r="AQ160" s="70"/>
    </row>
    <row r="161" spans="43:43">
      <c r="AQ161" s="70"/>
    </row>
    <row r="162" spans="43:43">
      <c r="AQ162" s="70"/>
    </row>
    <row r="163" spans="43:43">
      <c r="AQ163" s="70"/>
    </row>
    <row r="164" spans="43:43">
      <c r="AQ164" s="70"/>
    </row>
    <row r="165" spans="43:43">
      <c r="AQ165" s="70"/>
    </row>
    <row r="166" spans="43:43">
      <c r="AQ166" s="70"/>
    </row>
    <row r="167" spans="43:43">
      <c r="AQ167" s="70"/>
    </row>
    <row r="168" spans="43:43">
      <c r="AQ168" s="70"/>
    </row>
    <row r="169" spans="43:43">
      <c r="AQ169" s="70"/>
    </row>
    <row r="170" spans="43:43">
      <c r="AQ170" s="70"/>
    </row>
    <row r="171" spans="43:43">
      <c r="AQ171" s="70"/>
    </row>
    <row r="172" spans="43:43">
      <c r="AQ172" s="70"/>
    </row>
    <row r="173" spans="43:43">
      <c r="AQ173" s="70"/>
    </row>
    <row r="174" spans="43:43">
      <c r="AQ174" s="70"/>
    </row>
    <row r="175" spans="43:43">
      <c r="AQ175" s="70"/>
    </row>
    <row r="176" spans="43:43">
      <c r="AQ176" s="70"/>
    </row>
    <row r="177" spans="43:43">
      <c r="AQ177" s="70"/>
    </row>
    <row r="178" spans="43:43">
      <c r="AQ178" s="70"/>
    </row>
    <row r="179" spans="43:43">
      <c r="AQ179" s="70"/>
    </row>
    <row r="180" spans="43:43">
      <c r="AQ180" s="70"/>
    </row>
    <row r="181" spans="43:43">
      <c r="AQ181" s="70"/>
    </row>
    <row r="182" spans="43:43">
      <c r="AQ182" s="70"/>
    </row>
    <row r="183" spans="43:43">
      <c r="AQ183" s="70"/>
    </row>
    <row r="184" spans="43:43">
      <c r="AQ184" s="70"/>
    </row>
    <row r="185" spans="43:43">
      <c r="AQ185" s="70"/>
    </row>
    <row r="186" spans="43:43">
      <c r="AQ186" s="70"/>
    </row>
    <row r="187" spans="43:43">
      <c r="AQ187" s="70"/>
    </row>
    <row r="188" spans="43:43">
      <c r="AQ188" s="70"/>
    </row>
    <row r="189" spans="43:43">
      <c r="AQ189" s="70"/>
    </row>
    <row r="190" spans="43:43">
      <c r="AQ190" s="70"/>
    </row>
    <row r="191" spans="43:43">
      <c r="AQ191" s="70"/>
    </row>
    <row r="192" spans="43:43">
      <c r="AQ192" s="70"/>
    </row>
    <row r="193" spans="43:43">
      <c r="AQ193" s="70"/>
    </row>
    <row r="194" spans="43:43">
      <c r="AQ194" s="70"/>
    </row>
    <row r="195" spans="43:43">
      <c r="AQ195" s="70"/>
    </row>
    <row r="196" spans="43:43">
      <c r="AQ196" s="70"/>
    </row>
    <row r="197" spans="43:43">
      <c r="AQ197" s="70"/>
    </row>
    <row r="198" spans="43:43">
      <c r="AQ198" s="70"/>
    </row>
    <row r="199" spans="43:43">
      <c r="AQ199" s="70"/>
    </row>
    <row r="200" spans="43:43">
      <c r="AQ200" s="70"/>
    </row>
    <row r="201" spans="43:43">
      <c r="AQ201" s="70"/>
    </row>
    <row r="202" spans="43:43">
      <c r="AQ202" s="70"/>
    </row>
    <row r="203" spans="43:43">
      <c r="AQ203" s="70"/>
    </row>
    <row r="204" spans="43:43">
      <c r="AQ204" s="70"/>
    </row>
    <row r="205" spans="43:43">
      <c r="AQ205" s="70"/>
    </row>
    <row r="206" spans="43:43">
      <c r="AQ206" s="70"/>
    </row>
    <row r="207" spans="43:43">
      <c r="AQ207" s="70"/>
    </row>
    <row r="208" spans="43:43">
      <c r="AQ208" s="70"/>
    </row>
    <row r="209" spans="43:43">
      <c r="AQ209" s="70"/>
    </row>
    <row r="210" spans="43:43">
      <c r="AQ210" s="70"/>
    </row>
    <row r="211" spans="43:43">
      <c r="AQ211" s="70"/>
    </row>
    <row r="212" spans="43:43">
      <c r="AQ212" s="70"/>
    </row>
    <row r="213" spans="43:43">
      <c r="AQ213" s="70"/>
    </row>
    <row r="214" spans="43:43">
      <c r="AQ214" s="70"/>
    </row>
    <row r="215" spans="43:43">
      <c r="AQ215" s="70"/>
    </row>
    <row r="216" spans="43:43">
      <c r="AQ216" s="70"/>
    </row>
    <row r="217" spans="43:43">
      <c r="AQ217" s="70"/>
    </row>
    <row r="218" spans="43:43">
      <c r="AQ218" s="70"/>
    </row>
    <row r="219" spans="43:43">
      <c r="AQ219" s="70"/>
    </row>
    <row r="220" spans="43:43">
      <c r="AQ220" s="70"/>
    </row>
    <row r="221" spans="43:43">
      <c r="AQ221" s="70"/>
    </row>
    <row r="222" spans="43:43">
      <c r="AQ222" s="70"/>
    </row>
    <row r="223" spans="43:43">
      <c r="AQ223" s="70"/>
    </row>
    <row r="224" spans="43:43">
      <c r="AQ224" s="70"/>
    </row>
    <row r="225" spans="43:43">
      <c r="AQ225" s="70"/>
    </row>
    <row r="226" spans="43:43">
      <c r="AQ226" s="70"/>
    </row>
    <row r="227" spans="43:43">
      <c r="AQ227" s="70"/>
    </row>
    <row r="228" spans="43:43">
      <c r="AQ228" s="70"/>
    </row>
    <row r="229" spans="43:43">
      <c r="AQ229" s="70"/>
    </row>
    <row r="230" spans="43:43">
      <c r="AQ230" s="70"/>
    </row>
    <row r="231" spans="43:43">
      <c r="AQ231" s="70"/>
    </row>
    <row r="232" spans="43:43">
      <c r="AQ232" s="70"/>
    </row>
    <row r="233" spans="43:43">
      <c r="AQ233" s="70"/>
    </row>
    <row r="234" spans="43:43">
      <c r="AQ234" s="70"/>
    </row>
    <row r="235" spans="43:43">
      <c r="AQ235" s="70"/>
    </row>
    <row r="236" spans="43:43">
      <c r="AQ236" s="70"/>
    </row>
    <row r="237" spans="43:43">
      <c r="AQ237" s="70"/>
    </row>
    <row r="238" spans="43:43">
      <c r="AQ238" s="70"/>
    </row>
    <row r="239" spans="43:43">
      <c r="AQ239" s="70"/>
    </row>
    <row r="240" spans="43:43">
      <c r="AQ240" s="70"/>
    </row>
    <row r="241" spans="43:43">
      <c r="AQ241" s="70"/>
    </row>
    <row r="242" spans="43:43">
      <c r="AQ242" s="70"/>
    </row>
    <row r="243" spans="43:43">
      <c r="AQ243" s="70"/>
    </row>
    <row r="244" spans="43:43">
      <c r="AQ244" s="70"/>
    </row>
    <row r="245" spans="43:43">
      <c r="AQ245" s="70"/>
    </row>
    <row r="246" spans="43:43">
      <c r="AQ246" s="70"/>
    </row>
    <row r="247" spans="43:43">
      <c r="AQ247" s="70"/>
    </row>
    <row r="248" spans="43:43">
      <c r="AQ248" s="70"/>
    </row>
    <row r="249" spans="43:43">
      <c r="AQ249" s="70"/>
    </row>
    <row r="250" spans="43:43">
      <c r="AQ250" s="70"/>
    </row>
    <row r="251" spans="43:43">
      <c r="AQ251" s="70"/>
    </row>
    <row r="252" spans="43:43">
      <c r="AQ252" s="70"/>
    </row>
    <row r="253" spans="43:43">
      <c r="AQ253" s="70"/>
    </row>
    <row r="254" spans="43:43">
      <c r="AQ254" s="70"/>
    </row>
    <row r="255" spans="43:43">
      <c r="AQ255" s="70"/>
    </row>
    <row r="256" spans="43:43">
      <c r="AQ256" s="70"/>
    </row>
    <row r="257" spans="43:43">
      <c r="AQ257" s="70"/>
    </row>
    <row r="258" spans="43:43">
      <c r="AQ258" s="70"/>
    </row>
    <row r="259" spans="43:43">
      <c r="AQ259" s="70"/>
    </row>
    <row r="260" spans="43:43">
      <c r="AQ260" s="70"/>
    </row>
    <row r="261" spans="43:43">
      <c r="AQ261" s="70"/>
    </row>
    <row r="262" spans="43:43">
      <c r="AQ262" s="70"/>
    </row>
    <row r="263" spans="43:43">
      <c r="AQ263" s="70"/>
    </row>
    <row r="264" spans="43:43">
      <c r="AQ264" s="70"/>
    </row>
    <row r="265" spans="43:43">
      <c r="AQ265" s="70"/>
    </row>
    <row r="266" spans="43:43">
      <c r="AQ266" s="70"/>
    </row>
    <row r="267" spans="43:43">
      <c r="AQ267" s="70"/>
    </row>
    <row r="268" spans="43:43">
      <c r="AQ268" s="70"/>
    </row>
    <row r="269" spans="43:43">
      <c r="AQ269" s="70"/>
    </row>
    <row r="270" spans="43:43">
      <c r="AQ270" s="70"/>
    </row>
    <row r="271" spans="43:43">
      <c r="AQ271" s="70"/>
    </row>
    <row r="272" spans="43:43">
      <c r="AQ272" s="70"/>
    </row>
    <row r="273" spans="43:43">
      <c r="AQ273" s="70"/>
    </row>
    <row r="274" spans="43:43">
      <c r="AQ274" s="70"/>
    </row>
    <row r="275" spans="43:43">
      <c r="AQ275" s="70"/>
    </row>
    <row r="276" spans="43:43">
      <c r="AQ276" s="70"/>
    </row>
    <row r="277" spans="43:43">
      <c r="AQ277" s="70"/>
    </row>
    <row r="278" spans="43:43">
      <c r="AQ278" s="70"/>
    </row>
    <row r="279" spans="43:43">
      <c r="AQ279" s="70"/>
    </row>
    <row r="280" spans="43:43">
      <c r="AQ280" s="70"/>
    </row>
    <row r="281" spans="43:43">
      <c r="AQ281" s="70"/>
    </row>
    <row r="282" spans="43:43">
      <c r="AQ282" s="70"/>
    </row>
    <row r="283" spans="43:43">
      <c r="AQ283" s="70"/>
    </row>
    <row r="284" spans="43:43">
      <c r="AQ284" s="70"/>
    </row>
    <row r="285" spans="43:43">
      <c r="AQ285" s="70"/>
    </row>
    <row r="286" spans="43:43">
      <c r="AQ286" s="70"/>
    </row>
    <row r="287" spans="43:43">
      <c r="AQ287" s="70"/>
    </row>
    <row r="288" spans="43:43">
      <c r="AQ288" s="70"/>
    </row>
    <row r="289" spans="43:43">
      <c r="AQ289" s="70"/>
    </row>
    <row r="290" spans="43:43">
      <c r="AQ290" s="70"/>
    </row>
    <row r="291" spans="43:43">
      <c r="AQ291" s="70"/>
    </row>
    <row r="292" spans="43:43">
      <c r="AQ292" s="70"/>
    </row>
    <row r="293" spans="43:43">
      <c r="AQ293" s="70"/>
    </row>
    <row r="294" spans="43:43">
      <c r="AQ294" s="70"/>
    </row>
    <row r="295" spans="43:43">
      <c r="AQ295" s="70"/>
    </row>
    <row r="296" spans="43:43">
      <c r="AQ296" s="70"/>
    </row>
    <row r="297" spans="43:43">
      <c r="AQ297" s="70"/>
    </row>
    <row r="298" spans="43:43">
      <c r="AQ298" s="70"/>
    </row>
    <row r="299" spans="43:43">
      <c r="AQ299" s="70"/>
    </row>
    <row r="300" spans="43:43">
      <c r="AQ300" s="70"/>
    </row>
    <row r="301" spans="43:43">
      <c r="AQ301" s="70"/>
    </row>
    <row r="302" spans="43:43">
      <c r="AQ302" s="70"/>
    </row>
    <row r="303" spans="43:43">
      <c r="AQ303" s="70"/>
    </row>
    <row r="304" spans="43:43">
      <c r="AQ304" s="70"/>
    </row>
    <row r="305" spans="43:43">
      <c r="AQ305" s="70"/>
    </row>
    <row r="306" spans="43:43">
      <c r="AQ306" s="70"/>
    </row>
    <row r="307" spans="43:43">
      <c r="AQ307" s="70"/>
    </row>
    <row r="308" spans="43:43">
      <c r="AQ308" s="70"/>
    </row>
    <row r="309" spans="43:43">
      <c r="AQ309" s="70"/>
    </row>
    <row r="310" spans="43:43">
      <c r="AQ310" s="70"/>
    </row>
    <row r="311" spans="43:43">
      <c r="AQ311" s="70"/>
    </row>
    <row r="312" spans="43:43">
      <c r="AQ312" s="70"/>
    </row>
    <row r="313" spans="43:43">
      <c r="AQ313" s="70"/>
    </row>
    <row r="314" spans="43:43">
      <c r="AQ314" s="70"/>
    </row>
    <row r="315" spans="43:43">
      <c r="AQ315" s="70"/>
    </row>
    <row r="316" spans="43:43">
      <c r="AQ316" s="70"/>
    </row>
    <row r="317" spans="43:43">
      <c r="AQ317" s="70"/>
    </row>
    <row r="318" spans="43:43">
      <c r="AQ318" s="70"/>
    </row>
    <row r="319" spans="43:43">
      <c r="AQ319" s="70"/>
    </row>
    <row r="320" spans="43:43">
      <c r="AQ320" s="70"/>
    </row>
    <row r="321" spans="43:43">
      <c r="AQ321" s="70"/>
    </row>
    <row r="322" spans="43:43">
      <c r="AQ322" s="70"/>
    </row>
    <row r="323" spans="43:43">
      <c r="AQ323" s="70"/>
    </row>
    <row r="324" spans="43:43">
      <c r="AQ324" s="70"/>
    </row>
    <row r="325" spans="43:43">
      <c r="AQ325" s="70"/>
    </row>
    <row r="326" spans="43:43">
      <c r="AQ326" s="70"/>
    </row>
    <row r="327" spans="43:43">
      <c r="AQ327" s="70"/>
    </row>
    <row r="328" spans="43:43">
      <c r="AQ328" s="70"/>
    </row>
    <row r="329" spans="43:43">
      <c r="AQ329" s="70"/>
    </row>
    <row r="330" spans="43:43">
      <c r="AQ330" s="70"/>
    </row>
    <row r="331" spans="43:43">
      <c r="AQ331" s="70"/>
    </row>
    <row r="332" spans="43:43">
      <c r="AQ332" s="70"/>
    </row>
    <row r="333" spans="43:43">
      <c r="AQ333" s="70"/>
    </row>
    <row r="334" spans="43:43">
      <c r="AQ334" s="70"/>
    </row>
    <row r="335" spans="43:43">
      <c r="AQ335" s="70"/>
    </row>
    <row r="336" spans="43:43">
      <c r="AQ336" s="70"/>
    </row>
    <row r="337" spans="43:43">
      <c r="AQ337" s="70"/>
    </row>
    <row r="338" spans="43:43">
      <c r="AQ338" s="70"/>
    </row>
    <row r="339" spans="43:43">
      <c r="AQ339" s="70"/>
    </row>
    <row r="340" spans="43:43">
      <c r="AQ340" s="70"/>
    </row>
    <row r="341" spans="43:43">
      <c r="AQ341" s="70"/>
    </row>
    <row r="342" spans="43:43">
      <c r="AQ342" s="70"/>
    </row>
    <row r="343" spans="43:43">
      <c r="AQ343" s="70"/>
    </row>
    <row r="344" spans="43:43">
      <c r="AQ344" s="70"/>
    </row>
    <row r="345" spans="43:43">
      <c r="AQ345" s="70"/>
    </row>
    <row r="346" spans="43:43">
      <c r="AQ346" s="70"/>
    </row>
    <row r="347" spans="43:43">
      <c r="AQ347" s="70"/>
    </row>
    <row r="348" spans="43:43">
      <c r="AQ348" s="70"/>
    </row>
    <row r="349" spans="43:43">
      <c r="AQ349" s="70"/>
    </row>
    <row r="350" spans="43:43">
      <c r="AQ350" s="70"/>
    </row>
    <row r="351" spans="43:43">
      <c r="AQ351" s="70"/>
    </row>
    <row r="352" spans="43:43">
      <c r="AQ352" s="70"/>
    </row>
    <row r="353" spans="43:43">
      <c r="AQ353" s="70"/>
    </row>
    <row r="354" spans="43:43">
      <c r="AQ354" s="70"/>
    </row>
    <row r="355" spans="43:43">
      <c r="AQ355" s="70"/>
    </row>
    <row r="356" spans="43:43">
      <c r="AQ356" s="70"/>
    </row>
    <row r="357" spans="43:43">
      <c r="AQ357" s="70"/>
    </row>
    <row r="358" spans="43:43">
      <c r="AQ358" s="70"/>
    </row>
    <row r="359" spans="43:43">
      <c r="AQ359" s="70"/>
    </row>
    <row r="360" spans="43:43">
      <c r="AQ360" s="70"/>
    </row>
    <row r="361" spans="43:43">
      <c r="AQ361" s="70"/>
    </row>
    <row r="362" spans="43:43">
      <c r="AQ362" s="70"/>
    </row>
    <row r="363" spans="43:43">
      <c r="AQ363" s="70"/>
    </row>
    <row r="364" spans="43:43">
      <c r="AQ364" s="70"/>
    </row>
    <row r="365" spans="43:43">
      <c r="AQ365" s="70"/>
    </row>
    <row r="366" spans="43:43">
      <c r="AQ366" s="70"/>
    </row>
    <row r="367" spans="43:43">
      <c r="AQ367" s="70"/>
    </row>
    <row r="368" spans="43:43">
      <c r="AQ368" s="70"/>
    </row>
    <row r="369" spans="43:43">
      <c r="AQ369" s="70"/>
    </row>
    <row r="370" spans="43:43">
      <c r="AQ370" s="70"/>
    </row>
    <row r="371" spans="43:43">
      <c r="AQ371" s="70"/>
    </row>
    <row r="372" spans="43:43">
      <c r="AQ372" s="70"/>
    </row>
    <row r="373" spans="43:43">
      <c r="AQ373" s="70"/>
    </row>
    <row r="374" spans="43:43">
      <c r="AQ374" s="70"/>
    </row>
    <row r="375" spans="43:43">
      <c r="AQ375" s="70"/>
    </row>
    <row r="376" spans="43:43">
      <c r="AQ376" s="70"/>
    </row>
    <row r="377" spans="43:43">
      <c r="AQ377" s="70"/>
    </row>
    <row r="378" spans="43:43">
      <c r="AQ378" s="70"/>
    </row>
    <row r="379" spans="43:43">
      <c r="AQ379" s="70"/>
    </row>
    <row r="380" spans="43:43">
      <c r="AQ380" s="70"/>
    </row>
    <row r="381" spans="43:43">
      <c r="AQ381" s="70"/>
    </row>
    <row r="382" spans="43:43">
      <c r="AQ382" s="70"/>
    </row>
    <row r="383" spans="43:43">
      <c r="AQ383" s="70"/>
    </row>
    <row r="384" spans="43:43">
      <c r="AQ384" s="70"/>
    </row>
    <row r="385" spans="43:43">
      <c r="AQ385" s="70"/>
    </row>
    <row r="386" spans="43:43">
      <c r="AQ386" s="70"/>
    </row>
    <row r="387" spans="43:43">
      <c r="AQ387" s="70"/>
    </row>
    <row r="388" spans="43:43">
      <c r="AQ388" s="70"/>
    </row>
    <row r="389" spans="43:43">
      <c r="AQ389" s="70"/>
    </row>
    <row r="390" spans="43:43">
      <c r="AQ390" s="70"/>
    </row>
    <row r="391" spans="43:43">
      <c r="AQ391" s="70"/>
    </row>
    <row r="392" spans="43:43">
      <c r="AQ392" s="70"/>
    </row>
    <row r="393" spans="43:43">
      <c r="AQ393" s="70"/>
    </row>
    <row r="394" spans="43:43">
      <c r="AQ394" s="70"/>
    </row>
    <row r="395" spans="43:43">
      <c r="AQ395" s="70"/>
    </row>
    <row r="396" spans="43:43">
      <c r="AQ396" s="70"/>
    </row>
    <row r="397" spans="43:43">
      <c r="AQ397" s="70"/>
    </row>
    <row r="398" spans="43:43">
      <c r="AQ398" s="70"/>
    </row>
    <row r="399" spans="43:43">
      <c r="AQ399" s="70"/>
    </row>
    <row r="400" spans="43:43">
      <c r="AQ400" s="70"/>
    </row>
    <row r="401" spans="43:43">
      <c r="AQ401" s="70"/>
    </row>
    <row r="402" spans="43:43">
      <c r="AQ402" s="70"/>
    </row>
    <row r="403" spans="43:43">
      <c r="AQ403" s="70"/>
    </row>
    <row r="404" spans="43:43">
      <c r="AQ404" s="70"/>
    </row>
    <row r="405" spans="43:43">
      <c r="AQ405" s="70"/>
    </row>
    <row r="406" spans="43:43">
      <c r="AQ406" s="70"/>
    </row>
    <row r="407" spans="43:43">
      <c r="AQ407" s="70"/>
    </row>
    <row r="408" spans="43:43">
      <c r="AQ408" s="70"/>
    </row>
    <row r="409" spans="43:43">
      <c r="AQ409" s="70"/>
    </row>
    <row r="410" spans="43:43">
      <c r="AQ410" s="70"/>
    </row>
    <row r="411" spans="43:43">
      <c r="AQ411" s="70"/>
    </row>
    <row r="412" spans="43:43">
      <c r="AQ412" s="70"/>
    </row>
  </sheetData>
  <mergeCells count="98">
    <mergeCell ref="A2:AQ2"/>
    <mergeCell ref="A3:AQ3"/>
    <mergeCell ref="F4:J4"/>
    <mergeCell ref="K4:N4"/>
    <mergeCell ref="O4:R4"/>
    <mergeCell ref="S4:V4"/>
    <mergeCell ref="W4:Z4"/>
    <mergeCell ref="AA4:AD4"/>
    <mergeCell ref="AQ4:AQ7"/>
    <mergeCell ref="A4:A7"/>
    <mergeCell ref="D4:D7"/>
    <mergeCell ref="E4:E7"/>
    <mergeCell ref="H6:J6"/>
    <mergeCell ref="AM4:AP4"/>
    <mergeCell ref="B40:V40"/>
    <mergeCell ref="AF5:AH5"/>
    <mergeCell ref="AE4:AH4"/>
    <mergeCell ref="AI4:AL4"/>
    <mergeCell ref="U6:U7"/>
    <mergeCell ref="K5:K7"/>
    <mergeCell ref="L6:L7"/>
    <mergeCell ref="M6:M7"/>
    <mergeCell ref="T6:T7"/>
    <mergeCell ref="P6:P7"/>
    <mergeCell ref="AE5:AE7"/>
    <mergeCell ref="AB5:AD5"/>
    <mergeCell ref="Z6:Z7"/>
    <mergeCell ref="C4:C7"/>
    <mergeCell ref="B43:AQ43"/>
    <mergeCell ref="G5:J5"/>
    <mergeCell ref="L5:N5"/>
    <mergeCell ref="P5:R5"/>
    <mergeCell ref="T5:V5"/>
    <mergeCell ref="X5:Z5"/>
    <mergeCell ref="F5:F7"/>
    <mergeCell ref="X6:X7"/>
    <mergeCell ref="Y6:Y7"/>
    <mergeCell ref="AD6:AD7"/>
    <mergeCell ref="B41:AQ41"/>
    <mergeCell ref="B42:AQ42"/>
    <mergeCell ref="AJ6:AJ7"/>
    <mergeCell ref="V6:V7"/>
    <mergeCell ref="W5:W7"/>
    <mergeCell ref="B4:B7"/>
    <mergeCell ref="B49:AQ49"/>
    <mergeCell ref="B58:AQ58"/>
    <mergeCell ref="R6:R7"/>
    <mergeCell ref="S5:S7"/>
    <mergeCell ref="AG6:AG7"/>
    <mergeCell ref="B50:AQ50"/>
    <mergeCell ref="B51:AQ51"/>
    <mergeCell ref="B52:AQ52"/>
    <mergeCell ref="AH6:AH7"/>
    <mergeCell ref="AC6:AC7"/>
    <mergeCell ref="N6:N7"/>
    <mergeCell ref="O5:O7"/>
    <mergeCell ref="AN5:AP5"/>
    <mergeCell ref="AN6:AN7"/>
    <mergeCell ref="AJ5:AL5"/>
    <mergeCell ref="Q6:Q7"/>
    <mergeCell ref="B61:AQ61"/>
    <mergeCell ref="B54:AQ54"/>
    <mergeCell ref="B55:AQ55"/>
    <mergeCell ref="B56:AQ56"/>
    <mergeCell ref="B57:AQ57"/>
    <mergeCell ref="B59:AQ59"/>
    <mergeCell ref="B75:AQ75"/>
    <mergeCell ref="B76:V76"/>
    <mergeCell ref="G6:G7"/>
    <mergeCell ref="B70:AQ70"/>
    <mergeCell ref="B71:AQ71"/>
    <mergeCell ref="B72:AQ72"/>
    <mergeCell ref="AK6:AK7"/>
    <mergeCell ref="AL6:AL7"/>
    <mergeCell ref="AM5:AM7"/>
    <mergeCell ref="AO6:AO7"/>
    <mergeCell ref="B73:AQ73"/>
    <mergeCell ref="B66:AQ66"/>
    <mergeCell ref="B67:AQ67"/>
    <mergeCell ref="B68:AQ68"/>
    <mergeCell ref="B69:AQ69"/>
    <mergeCell ref="B74:AQ74"/>
    <mergeCell ref="B62:AQ62"/>
    <mergeCell ref="B63:AQ63"/>
    <mergeCell ref="B64:AQ64"/>
    <mergeCell ref="B65:AQ65"/>
    <mergeCell ref="AF6:AF7"/>
    <mergeCell ref="AI5:AI7"/>
    <mergeCell ref="AA5:AA7"/>
    <mergeCell ref="AB6:AB7"/>
    <mergeCell ref="B53:AQ53"/>
    <mergeCell ref="B46:AQ46"/>
    <mergeCell ref="B47:AQ47"/>
    <mergeCell ref="B48:AQ48"/>
    <mergeCell ref="AP6:AP7"/>
    <mergeCell ref="B44:AQ44"/>
    <mergeCell ref="B45:AQ45"/>
    <mergeCell ref="B60:AQ60"/>
  </mergeCells>
  <phoneticPr fontId="51" type="noConversion"/>
  <printOptions horizontalCentered="1"/>
  <pageMargins left="0.235416666666667" right="0.235416666666667" top="0.74791666666666701" bottom="0.74791666666666701" header="0.31388888888888899" footer="0.31388888888888899"/>
  <pageSetup paperSize="9" scale="45" fitToHeight="0"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P398"/>
  <sheetViews>
    <sheetView zoomScale="85" zoomScaleNormal="85" workbookViewId="0">
      <pane xSplit="2" ySplit="8" topLeftCell="C53" activePane="bottomRight" state="frozen"/>
      <selection pane="topRight"/>
      <selection pane="bottomLeft"/>
      <selection pane="bottomRight" activeCell="C21" sqref="C21"/>
    </sheetView>
  </sheetViews>
  <sheetFormatPr defaultRowHeight="12.75"/>
  <cols>
    <col min="1" max="1" width="4.5" style="27" customWidth="1"/>
    <col min="2" max="2" width="18.625" style="28" customWidth="1"/>
    <col min="3" max="3" width="5.25" style="29" customWidth="1"/>
    <col min="4" max="4" width="5.375" style="29" customWidth="1"/>
    <col min="5" max="5" width="5.25" style="29" customWidth="1"/>
    <col min="6" max="6" width="5.875" style="29" customWidth="1"/>
    <col min="7" max="17" width="5.875" style="30" customWidth="1"/>
    <col min="18" max="18" width="6" style="30" customWidth="1"/>
    <col min="19" max="20" width="5.875" style="30" customWidth="1"/>
    <col min="21" max="21" width="7.125" style="30" customWidth="1"/>
    <col min="22" max="27" width="5.875" style="30" customWidth="1"/>
    <col min="28" max="28" width="6.5" style="30" customWidth="1"/>
    <col min="29" max="29" width="5.875" style="30" customWidth="1"/>
    <col min="30" max="30" width="7.5" style="30" customWidth="1"/>
    <col min="31" max="16384" width="9" style="31"/>
  </cols>
  <sheetData>
    <row r="1" spans="1:42" ht="20.25">
      <c r="A1" s="32" t="s">
        <v>172</v>
      </c>
      <c r="B1"/>
      <c r="C1"/>
      <c r="D1"/>
      <c r="E1"/>
      <c r="F1"/>
      <c r="G1"/>
      <c r="H1"/>
      <c r="I1"/>
      <c r="J1"/>
      <c r="K1"/>
      <c r="L1"/>
      <c r="M1"/>
      <c r="N1"/>
      <c r="O1"/>
      <c r="P1"/>
      <c r="Q1"/>
      <c r="R1"/>
      <c r="S1"/>
      <c r="T1"/>
      <c r="U1"/>
      <c r="V1"/>
      <c r="W1"/>
      <c r="X1"/>
      <c r="Y1"/>
      <c r="Z1"/>
      <c r="AA1"/>
      <c r="AB1"/>
      <c r="AC1"/>
      <c r="AD1" s="54" t="s">
        <v>98</v>
      </c>
      <c r="AE1" s="56"/>
      <c r="AF1" s="57"/>
      <c r="AG1" s="57"/>
      <c r="AH1" s="57"/>
      <c r="AI1" s="57"/>
      <c r="AJ1" s="57"/>
      <c r="AK1" s="57"/>
      <c r="AL1" s="57"/>
      <c r="AM1" s="57"/>
      <c r="AN1" s="57"/>
      <c r="AO1" s="57"/>
      <c r="AP1" s="57"/>
    </row>
    <row r="2" spans="1:42" s="23" customFormat="1" ht="15.75">
      <c r="A2" s="459" t="s">
        <v>173</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row>
    <row r="3" spans="1:42" s="24" customFormat="1" ht="15.75">
      <c r="A3" s="33"/>
      <c r="B3" s="33"/>
      <c r="C3" s="33"/>
      <c r="D3" s="33"/>
      <c r="E3" s="33"/>
      <c r="F3" s="33"/>
      <c r="G3" s="33"/>
      <c r="H3" s="33"/>
      <c r="I3" s="33"/>
      <c r="J3" s="33"/>
      <c r="K3" s="33"/>
      <c r="L3" s="33"/>
      <c r="M3" s="33"/>
      <c r="N3" s="33"/>
      <c r="O3" s="33"/>
      <c r="P3" s="33"/>
      <c r="Q3" s="33"/>
      <c r="R3" s="33"/>
      <c r="S3" s="33"/>
      <c r="T3" s="33"/>
      <c r="U3" s="33"/>
      <c r="V3" s="33"/>
      <c r="W3" s="33"/>
      <c r="X3" s="33"/>
      <c r="Y3" s="33"/>
      <c r="Z3" s="33"/>
      <c r="AA3" s="460" t="s">
        <v>104</v>
      </c>
      <c r="AB3" s="460"/>
      <c r="AC3" s="460"/>
      <c r="AD3" s="460"/>
    </row>
    <row r="4" spans="1:42" s="24" customFormat="1" ht="35.450000000000003" customHeight="1">
      <c r="A4" s="445" t="s">
        <v>2</v>
      </c>
      <c r="B4" s="445" t="s">
        <v>174</v>
      </c>
      <c r="C4" s="445" t="s">
        <v>106</v>
      </c>
      <c r="D4" s="445" t="s">
        <v>107</v>
      </c>
      <c r="E4" s="445" t="s">
        <v>108</v>
      </c>
      <c r="F4" s="445" t="s">
        <v>109</v>
      </c>
      <c r="G4" s="445"/>
      <c r="H4" s="445"/>
      <c r="I4" s="445" t="s">
        <v>175</v>
      </c>
      <c r="J4" s="445"/>
      <c r="K4" s="445"/>
      <c r="L4" s="445" t="s">
        <v>176</v>
      </c>
      <c r="M4" s="445"/>
      <c r="N4" s="445" t="s">
        <v>177</v>
      </c>
      <c r="O4" s="445"/>
      <c r="P4" s="445" t="s">
        <v>178</v>
      </c>
      <c r="Q4" s="445"/>
      <c r="R4" s="445" t="s">
        <v>179</v>
      </c>
      <c r="S4" s="445"/>
      <c r="T4" s="445" t="s">
        <v>180</v>
      </c>
      <c r="U4" s="445"/>
      <c r="V4" s="445"/>
      <c r="W4" s="445"/>
      <c r="X4" s="445" t="s">
        <v>181</v>
      </c>
      <c r="Y4" s="445"/>
      <c r="Z4" s="445"/>
      <c r="AA4" s="445"/>
      <c r="AB4" s="445" t="s">
        <v>182</v>
      </c>
      <c r="AC4" s="445"/>
      <c r="AD4" s="445" t="s">
        <v>118</v>
      </c>
    </row>
    <row r="5" spans="1:42" s="25" customFormat="1" ht="67.5" customHeight="1">
      <c r="A5" s="445"/>
      <c r="B5" s="445"/>
      <c r="C5" s="445"/>
      <c r="D5" s="445"/>
      <c r="E5" s="445"/>
      <c r="F5" s="445"/>
      <c r="G5" s="445"/>
      <c r="H5" s="445"/>
      <c r="I5" s="445"/>
      <c r="J5" s="445"/>
      <c r="K5" s="445"/>
      <c r="L5" s="445"/>
      <c r="M5" s="445"/>
      <c r="N5" s="445"/>
      <c r="O5" s="445"/>
      <c r="P5" s="445"/>
      <c r="Q5" s="445"/>
      <c r="R5" s="445"/>
      <c r="S5" s="445"/>
      <c r="T5" s="445" t="s">
        <v>183</v>
      </c>
      <c r="U5" s="445"/>
      <c r="V5" s="445" t="s">
        <v>184</v>
      </c>
      <c r="W5" s="445"/>
      <c r="X5" s="445" t="s">
        <v>185</v>
      </c>
      <c r="Y5" s="445"/>
      <c r="Z5" s="445" t="s">
        <v>186</v>
      </c>
      <c r="AA5" s="445"/>
      <c r="AB5" s="445"/>
      <c r="AC5" s="445"/>
      <c r="AD5" s="445"/>
    </row>
    <row r="6" spans="1:42" s="25" customFormat="1" ht="30" customHeight="1">
      <c r="A6" s="445"/>
      <c r="B6" s="445"/>
      <c r="C6" s="445"/>
      <c r="D6" s="445"/>
      <c r="E6" s="445"/>
      <c r="F6" s="445" t="s">
        <v>119</v>
      </c>
      <c r="G6" s="445" t="s">
        <v>120</v>
      </c>
      <c r="H6" s="445" t="s">
        <v>187</v>
      </c>
      <c r="I6" s="445" t="s">
        <v>119</v>
      </c>
      <c r="J6" s="445" t="s">
        <v>120</v>
      </c>
      <c r="K6" s="445" t="s">
        <v>187</v>
      </c>
      <c r="L6" s="445" t="s">
        <v>121</v>
      </c>
      <c r="M6" s="445" t="s">
        <v>188</v>
      </c>
      <c r="N6" s="445" t="s">
        <v>121</v>
      </c>
      <c r="O6" s="445" t="s">
        <v>188</v>
      </c>
      <c r="P6" s="445" t="s">
        <v>121</v>
      </c>
      <c r="Q6" s="445" t="s">
        <v>188</v>
      </c>
      <c r="R6" s="445" t="s">
        <v>121</v>
      </c>
      <c r="S6" s="445" t="s">
        <v>188</v>
      </c>
      <c r="T6" s="445" t="s">
        <v>121</v>
      </c>
      <c r="U6" s="445" t="s">
        <v>188</v>
      </c>
      <c r="V6" s="445" t="s">
        <v>121</v>
      </c>
      <c r="W6" s="445" t="s">
        <v>188</v>
      </c>
      <c r="X6" s="445" t="s">
        <v>121</v>
      </c>
      <c r="Y6" s="445" t="s">
        <v>188</v>
      </c>
      <c r="Z6" s="445" t="s">
        <v>121</v>
      </c>
      <c r="AA6" s="445" t="s">
        <v>188</v>
      </c>
      <c r="AB6" s="445" t="s">
        <v>121</v>
      </c>
      <c r="AC6" s="445" t="s">
        <v>188</v>
      </c>
      <c r="AD6" s="445"/>
    </row>
    <row r="7" spans="1:42" s="25" customFormat="1" ht="69" customHeight="1">
      <c r="A7" s="445"/>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row>
    <row r="8" spans="1:42" s="25" customFormat="1" ht="30.75" customHeight="1">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row>
    <row r="9" spans="1:42" ht="32.25" customHeight="1">
      <c r="A9" s="34"/>
      <c r="B9" s="35" t="s">
        <v>127</v>
      </c>
      <c r="C9" s="36"/>
      <c r="D9" s="36"/>
      <c r="E9" s="36"/>
      <c r="F9" s="36"/>
      <c r="G9" s="37"/>
      <c r="H9" s="37"/>
      <c r="I9" s="37"/>
      <c r="J9" s="37"/>
      <c r="K9" s="37"/>
      <c r="L9" s="37"/>
      <c r="M9" s="37"/>
      <c r="N9" s="37"/>
      <c r="O9" s="37"/>
      <c r="P9" s="37"/>
      <c r="Q9" s="37"/>
      <c r="R9" s="37"/>
      <c r="S9" s="37"/>
      <c r="T9" s="37"/>
      <c r="U9" s="37"/>
      <c r="V9" s="37"/>
      <c r="W9" s="37"/>
      <c r="X9" s="37"/>
      <c r="Y9" s="37"/>
      <c r="Z9" s="37"/>
      <c r="AA9" s="37"/>
      <c r="AB9" s="37"/>
      <c r="AC9" s="37"/>
      <c r="AD9" s="37"/>
    </row>
    <row r="10" spans="1:42" s="26" customFormat="1" ht="36" customHeight="1">
      <c r="A10" s="38" t="s">
        <v>72</v>
      </c>
      <c r="B10" s="39" t="s">
        <v>189</v>
      </c>
      <c r="C10" s="40"/>
      <c r="D10" s="40"/>
      <c r="E10" s="40"/>
      <c r="F10" s="40"/>
      <c r="G10" s="41"/>
      <c r="H10" s="41"/>
      <c r="I10" s="41"/>
      <c r="J10" s="41"/>
      <c r="K10" s="41"/>
      <c r="L10" s="41"/>
      <c r="M10" s="41"/>
      <c r="N10" s="41"/>
      <c r="O10" s="41"/>
      <c r="P10" s="41"/>
      <c r="Q10" s="41"/>
      <c r="R10" s="41"/>
      <c r="S10" s="41"/>
      <c r="T10" s="41"/>
      <c r="U10" s="41"/>
      <c r="V10" s="41"/>
      <c r="W10" s="41"/>
      <c r="X10" s="41"/>
      <c r="Y10" s="41"/>
      <c r="Z10" s="41"/>
      <c r="AA10" s="41"/>
      <c r="AB10" s="41"/>
      <c r="AC10" s="41"/>
      <c r="AD10" s="41"/>
    </row>
    <row r="11" spans="1:42" ht="25.15" customHeight="1">
      <c r="A11" s="42">
        <v>1</v>
      </c>
      <c r="B11" s="43" t="s">
        <v>129</v>
      </c>
      <c r="C11" s="44"/>
      <c r="D11" s="44"/>
      <c r="E11" s="44"/>
      <c r="F11" s="44"/>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pans="1:42" ht="25.15" customHeight="1">
      <c r="A12" s="42">
        <v>2</v>
      </c>
      <c r="B12" s="43" t="s">
        <v>129</v>
      </c>
      <c r="C12" s="44"/>
      <c r="D12" s="44"/>
      <c r="E12" s="44"/>
      <c r="F12" s="44"/>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1:42" ht="25.15" customHeight="1">
      <c r="A13" s="42"/>
      <c r="B13" s="96" t="s">
        <v>130</v>
      </c>
      <c r="C13" s="44"/>
      <c r="D13" s="44"/>
      <c r="E13" s="44"/>
      <c r="F13" s="44"/>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1:42" s="26" customFormat="1" ht="33.75" customHeight="1">
      <c r="A14" s="38" t="s">
        <v>79</v>
      </c>
      <c r="B14" s="46" t="s">
        <v>190</v>
      </c>
      <c r="C14" s="40"/>
      <c r="D14" s="40"/>
      <c r="E14" s="40"/>
      <c r="F14" s="40"/>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42" ht="25.15" customHeight="1">
      <c r="A15" s="42">
        <v>1</v>
      </c>
      <c r="B15" s="43" t="s">
        <v>129</v>
      </c>
      <c r="C15" s="44"/>
      <c r="D15" s="44"/>
      <c r="E15" s="44"/>
      <c r="F15" s="44"/>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1:42" ht="25.15" customHeight="1">
      <c r="A16" s="42">
        <v>2</v>
      </c>
      <c r="B16" s="43" t="s">
        <v>129</v>
      </c>
      <c r="C16" s="44"/>
      <c r="D16" s="44"/>
      <c r="E16" s="44"/>
      <c r="F16" s="44"/>
      <c r="G16" s="45"/>
      <c r="H16" s="45"/>
      <c r="I16" s="45"/>
      <c r="J16" s="45"/>
      <c r="K16" s="45"/>
      <c r="L16" s="45"/>
      <c r="M16" s="45"/>
      <c r="N16" s="45"/>
      <c r="O16" s="45"/>
      <c r="P16" s="45"/>
      <c r="Q16" s="45"/>
      <c r="R16" s="45"/>
      <c r="S16" s="45"/>
      <c r="T16" s="45"/>
      <c r="U16" s="45"/>
      <c r="V16" s="45"/>
      <c r="W16" s="45"/>
      <c r="X16" s="45"/>
      <c r="Y16" s="45"/>
      <c r="Z16" s="45"/>
      <c r="AA16" s="45"/>
      <c r="AB16" s="45"/>
      <c r="AC16" s="45"/>
      <c r="AD16" s="45"/>
    </row>
    <row r="17" spans="1:30" ht="25.15" customHeight="1">
      <c r="A17" s="42"/>
      <c r="B17" s="96" t="s">
        <v>130</v>
      </c>
      <c r="C17" s="44"/>
      <c r="D17" s="44"/>
      <c r="E17" s="44"/>
      <c r="F17" s="44"/>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ht="0.75" customHeight="1">
      <c r="A18" s="47"/>
      <c r="B18" s="48"/>
      <c r="C18" s="49"/>
      <c r="D18" s="49"/>
      <c r="E18" s="49"/>
      <c r="F18" s="49"/>
      <c r="G18" s="50"/>
      <c r="H18" s="50"/>
      <c r="I18" s="50"/>
      <c r="J18" s="50"/>
      <c r="K18" s="50"/>
      <c r="L18" s="50"/>
      <c r="M18" s="50"/>
      <c r="N18" s="50"/>
      <c r="O18" s="50"/>
      <c r="P18" s="50"/>
      <c r="Q18" s="50"/>
      <c r="R18" s="50"/>
      <c r="S18" s="50"/>
      <c r="T18" s="50"/>
      <c r="U18" s="50"/>
      <c r="V18" s="50"/>
      <c r="W18" s="50"/>
      <c r="X18" s="50"/>
      <c r="Y18" s="50"/>
      <c r="Z18" s="50"/>
      <c r="AA18" s="50"/>
      <c r="AB18" s="50"/>
      <c r="AC18" s="50"/>
      <c r="AD18" s="58"/>
    </row>
    <row r="19" spans="1:30" ht="0.75" customHeight="1">
      <c r="A19" s="51"/>
      <c r="B19" s="52"/>
      <c r="C19" s="53"/>
      <c r="D19" s="53"/>
      <c r="E19" s="53"/>
      <c r="F19" s="53"/>
      <c r="G19" s="54"/>
      <c r="H19" s="54"/>
      <c r="I19" s="54"/>
      <c r="J19" s="54"/>
      <c r="K19" s="54"/>
      <c r="L19" s="54"/>
      <c r="M19" s="54"/>
      <c r="N19" s="54"/>
      <c r="O19" s="54"/>
      <c r="P19" s="54"/>
      <c r="Q19" s="54"/>
      <c r="R19" s="54"/>
      <c r="S19" s="54"/>
      <c r="T19" s="54"/>
      <c r="U19" s="54"/>
      <c r="V19" s="54"/>
      <c r="W19" s="54"/>
      <c r="X19" s="54"/>
      <c r="Y19" s="54"/>
      <c r="Z19" s="54"/>
      <c r="AA19" s="54"/>
      <c r="AB19" s="54"/>
      <c r="AC19" s="54"/>
    </row>
    <row r="20" spans="1:30" ht="0.75" customHeight="1">
      <c r="A20" s="51"/>
      <c r="B20" s="52"/>
      <c r="C20" s="53"/>
      <c r="D20" s="53"/>
      <c r="E20" s="53"/>
      <c r="F20" s="53"/>
      <c r="G20" s="54"/>
      <c r="H20" s="54"/>
      <c r="I20" s="54"/>
      <c r="J20" s="54"/>
      <c r="K20" s="54"/>
      <c r="L20" s="54"/>
      <c r="M20" s="54"/>
      <c r="N20" s="54"/>
      <c r="O20" s="54"/>
      <c r="P20" s="54"/>
      <c r="Q20" s="54"/>
      <c r="R20" s="54"/>
      <c r="S20" s="54"/>
      <c r="T20" s="54"/>
      <c r="U20" s="54"/>
      <c r="V20" s="54"/>
      <c r="W20" s="54"/>
      <c r="X20" s="54"/>
      <c r="Y20" s="54"/>
      <c r="Z20" s="54"/>
      <c r="AA20" s="54"/>
      <c r="AB20" s="54"/>
      <c r="AC20" s="54"/>
    </row>
    <row r="21" spans="1:30" ht="0.75" customHeight="1">
      <c r="A21" s="51"/>
      <c r="B21" s="52"/>
      <c r="C21" s="53"/>
      <c r="D21" s="53"/>
      <c r="E21" s="53"/>
      <c r="F21" s="53"/>
      <c r="G21" s="54"/>
      <c r="H21" s="54"/>
      <c r="I21" s="54"/>
      <c r="J21" s="54"/>
      <c r="K21" s="54"/>
      <c r="L21" s="54"/>
      <c r="M21" s="54"/>
      <c r="N21" s="54"/>
      <c r="O21" s="54"/>
      <c r="P21" s="54"/>
      <c r="Q21" s="54"/>
      <c r="R21" s="54"/>
      <c r="S21" s="54"/>
      <c r="T21" s="54"/>
      <c r="U21" s="54"/>
      <c r="V21" s="54"/>
      <c r="W21" s="54"/>
      <c r="X21" s="54"/>
      <c r="Y21" s="54"/>
      <c r="Z21" s="54"/>
      <c r="AA21" s="54"/>
      <c r="AB21" s="54"/>
      <c r="AC21" s="54"/>
    </row>
    <row r="22" spans="1:30" ht="0.75" customHeight="1">
      <c r="A22" s="51"/>
      <c r="B22" s="52"/>
      <c r="C22" s="53"/>
      <c r="D22" s="53"/>
      <c r="E22" s="53"/>
      <c r="F22" s="53"/>
      <c r="G22" s="54"/>
      <c r="H22" s="54"/>
      <c r="I22" s="54"/>
      <c r="J22" s="54"/>
      <c r="K22" s="54"/>
      <c r="L22" s="54"/>
      <c r="M22" s="54"/>
      <c r="N22" s="54"/>
      <c r="O22" s="54"/>
      <c r="P22" s="54"/>
      <c r="Q22" s="54"/>
      <c r="R22" s="54"/>
      <c r="S22" s="54"/>
      <c r="T22" s="54"/>
      <c r="U22" s="54"/>
      <c r="V22" s="54"/>
      <c r="W22" s="54"/>
      <c r="X22" s="54"/>
      <c r="Y22" s="54"/>
      <c r="Z22" s="54"/>
      <c r="AA22" s="54"/>
      <c r="AB22" s="54"/>
      <c r="AC22" s="54"/>
    </row>
    <row r="23" spans="1:30" ht="0.75" customHeight="1">
      <c r="A23" s="51"/>
      <c r="B23" s="52"/>
      <c r="C23" s="53"/>
      <c r="D23" s="53"/>
      <c r="E23" s="53"/>
      <c r="F23" s="53"/>
      <c r="G23" s="54"/>
      <c r="H23" s="54"/>
      <c r="I23" s="54"/>
      <c r="J23" s="54"/>
      <c r="K23" s="54"/>
      <c r="L23" s="54"/>
      <c r="M23" s="54"/>
      <c r="N23" s="54"/>
      <c r="O23" s="54"/>
      <c r="P23" s="54"/>
      <c r="Q23" s="54"/>
      <c r="R23" s="54"/>
      <c r="S23" s="54"/>
      <c r="T23" s="54"/>
      <c r="U23" s="54"/>
      <c r="V23" s="54"/>
      <c r="W23" s="54"/>
      <c r="X23" s="54"/>
      <c r="Y23" s="54"/>
      <c r="Z23" s="54"/>
      <c r="AA23" s="54"/>
      <c r="AB23" s="54"/>
      <c r="AC23" s="54"/>
    </row>
    <row r="24" spans="1:30" ht="0.75" customHeight="1">
      <c r="A24" s="51"/>
      <c r="B24" s="52"/>
      <c r="C24" s="53"/>
      <c r="D24" s="53"/>
      <c r="E24" s="53"/>
      <c r="F24" s="53"/>
      <c r="G24" s="54"/>
      <c r="H24" s="54"/>
      <c r="I24" s="54"/>
      <c r="J24" s="54"/>
      <c r="K24" s="54"/>
      <c r="L24" s="54"/>
      <c r="M24" s="54"/>
      <c r="N24" s="54"/>
      <c r="O24" s="54"/>
      <c r="P24" s="54"/>
      <c r="Q24" s="54"/>
      <c r="R24" s="54"/>
      <c r="S24" s="54"/>
      <c r="T24" s="54"/>
      <c r="U24" s="54"/>
      <c r="V24" s="54"/>
      <c r="W24" s="54"/>
      <c r="X24" s="54"/>
      <c r="Y24" s="54"/>
      <c r="Z24" s="54"/>
      <c r="AA24" s="54"/>
      <c r="AB24" s="54"/>
      <c r="AC24" s="54"/>
    </row>
    <row r="25" spans="1:30" ht="0.75" customHeight="1">
      <c r="A25" s="51"/>
      <c r="B25" s="52"/>
      <c r="C25" s="53"/>
      <c r="D25" s="53"/>
      <c r="E25" s="53"/>
      <c r="F25" s="53"/>
      <c r="G25" s="54"/>
      <c r="H25" s="54"/>
      <c r="I25" s="54"/>
      <c r="J25" s="54"/>
      <c r="K25" s="54"/>
      <c r="L25" s="54"/>
      <c r="M25" s="54"/>
      <c r="N25" s="54"/>
      <c r="O25" s="54"/>
      <c r="P25" s="54"/>
      <c r="Q25" s="54"/>
      <c r="R25" s="54"/>
      <c r="S25" s="54"/>
      <c r="T25" s="54"/>
      <c r="U25" s="54"/>
      <c r="V25" s="54"/>
      <c r="W25" s="54"/>
      <c r="X25" s="54"/>
      <c r="Y25" s="54"/>
      <c r="Z25" s="54"/>
      <c r="AA25" s="54"/>
      <c r="AB25" s="54"/>
      <c r="AC25" s="54"/>
    </row>
    <row r="26" spans="1:30" ht="0.75" customHeight="1">
      <c r="A26" s="51"/>
      <c r="B26" s="52"/>
      <c r="C26" s="53"/>
      <c r="D26" s="53"/>
      <c r="E26" s="53"/>
      <c r="F26" s="53"/>
      <c r="G26" s="54"/>
      <c r="H26" s="54"/>
      <c r="I26" s="54"/>
      <c r="J26" s="54"/>
      <c r="K26" s="54"/>
      <c r="L26" s="54"/>
      <c r="M26" s="54"/>
      <c r="N26" s="54"/>
      <c r="O26" s="54"/>
      <c r="P26" s="54"/>
      <c r="Q26" s="54"/>
      <c r="R26" s="54"/>
      <c r="S26" s="54"/>
      <c r="T26" s="54"/>
      <c r="U26" s="54"/>
      <c r="V26" s="54"/>
      <c r="W26" s="54"/>
      <c r="X26" s="54"/>
      <c r="Y26" s="54"/>
      <c r="Z26" s="54"/>
      <c r="AA26" s="54"/>
      <c r="AB26" s="54"/>
      <c r="AC26" s="54"/>
    </row>
    <row r="27" spans="1:30" ht="0.75" customHeight="1">
      <c r="A27" s="51"/>
      <c r="B27" s="52"/>
      <c r="C27" s="53"/>
      <c r="D27" s="53"/>
      <c r="E27" s="53"/>
      <c r="F27" s="53"/>
      <c r="G27" s="54"/>
      <c r="H27" s="54"/>
      <c r="I27" s="54"/>
      <c r="J27" s="54"/>
      <c r="K27" s="54"/>
      <c r="L27" s="54"/>
      <c r="M27" s="54"/>
      <c r="N27" s="54"/>
      <c r="O27" s="54"/>
      <c r="P27" s="54"/>
      <c r="Q27" s="54"/>
      <c r="R27" s="54"/>
      <c r="S27" s="54"/>
      <c r="T27" s="54"/>
      <c r="U27" s="54"/>
      <c r="V27" s="54"/>
      <c r="W27" s="54"/>
      <c r="X27" s="54"/>
      <c r="Y27" s="54"/>
      <c r="Z27" s="54"/>
      <c r="AA27" s="54"/>
      <c r="AB27" s="54"/>
      <c r="AC27" s="54"/>
    </row>
    <row r="28" spans="1:30" ht="0.75" customHeight="1">
      <c r="A28" s="51"/>
      <c r="B28" s="52"/>
      <c r="C28" s="53"/>
      <c r="D28" s="53"/>
      <c r="E28" s="53"/>
      <c r="F28" s="53"/>
      <c r="G28" s="54"/>
      <c r="H28" s="54"/>
      <c r="I28" s="54"/>
      <c r="J28" s="54"/>
      <c r="K28" s="54"/>
      <c r="L28" s="54"/>
      <c r="M28" s="54"/>
      <c r="N28" s="54"/>
      <c r="O28" s="54"/>
      <c r="P28" s="54"/>
      <c r="Q28" s="54"/>
      <c r="R28" s="54"/>
      <c r="S28" s="54"/>
      <c r="T28" s="54"/>
      <c r="U28" s="54"/>
      <c r="V28" s="54"/>
      <c r="W28" s="54"/>
      <c r="X28" s="54"/>
      <c r="Y28" s="54"/>
      <c r="Z28" s="54"/>
      <c r="AA28" s="54"/>
      <c r="AB28" s="54"/>
      <c r="AC28" s="54"/>
    </row>
    <row r="29" spans="1:30" ht="0.75" customHeight="1">
      <c r="A29" s="51"/>
      <c r="B29" s="52"/>
      <c r="C29" s="53"/>
      <c r="D29" s="53"/>
      <c r="E29" s="53"/>
      <c r="F29" s="53"/>
      <c r="G29" s="54"/>
      <c r="H29" s="54"/>
      <c r="I29" s="54"/>
      <c r="J29" s="54"/>
      <c r="K29" s="54"/>
      <c r="L29" s="54"/>
      <c r="M29" s="54"/>
      <c r="N29" s="54"/>
      <c r="O29" s="54"/>
      <c r="P29" s="54"/>
      <c r="Q29" s="54"/>
      <c r="R29" s="54"/>
      <c r="S29" s="54"/>
      <c r="T29" s="54"/>
      <c r="U29" s="54"/>
      <c r="V29" s="54"/>
      <c r="W29" s="54"/>
      <c r="X29" s="54"/>
      <c r="Y29" s="54"/>
      <c r="Z29" s="54"/>
      <c r="AA29" s="54"/>
      <c r="AB29" s="54"/>
      <c r="AC29" s="54"/>
    </row>
    <row r="30" spans="1:30" ht="0.75" customHeight="1">
      <c r="A30" s="51"/>
      <c r="B30" s="52"/>
      <c r="C30" s="53"/>
      <c r="D30" s="53"/>
      <c r="E30" s="53"/>
      <c r="F30" s="53"/>
      <c r="G30" s="54"/>
      <c r="H30" s="54"/>
      <c r="I30" s="54"/>
      <c r="J30" s="54"/>
      <c r="K30" s="54"/>
      <c r="L30" s="54"/>
      <c r="M30" s="54"/>
      <c r="N30" s="54"/>
      <c r="O30" s="54"/>
      <c r="P30" s="54"/>
      <c r="Q30" s="54"/>
      <c r="R30" s="54"/>
      <c r="S30" s="54"/>
      <c r="T30" s="54"/>
      <c r="U30" s="54"/>
      <c r="V30" s="54"/>
      <c r="W30" s="54"/>
      <c r="X30" s="54"/>
      <c r="Y30" s="54"/>
      <c r="Z30" s="54"/>
      <c r="AA30" s="54"/>
      <c r="AB30" s="54"/>
      <c r="AC30" s="54"/>
    </row>
    <row r="31" spans="1:30" ht="24" customHeight="1">
      <c r="A31" s="51"/>
      <c r="B31" s="458" t="s">
        <v>136</v>
      </c>
      <c r="C31" s="458"/>
      <c r="D31" s="458"/>
      <c r="E31" s="458"/>
      <c r="F31" s="458"/>
      <c r="G31" s="458"/>
      <c r="H31" s="458"/>
      <c r="I31" s="458"/>
      <c r="J31" s="458"/>
      <c r="K31" s="458"/>
      <c r="L31" s="458"/>
      <c r="M31" s="458"/>
      <c r="N31" s="458"/>
      <c r="O31" s="458"/>
      <c r="P31" s="458"/>
      <c r="Q31" s="458"/>
      <c r="R31" s="458"/>
      <c r="S31" s="458"/>
      <c r="T31" s="55"/>
      <c r="U31" s="55"/>
      <c r="V31" s="55"/>
      <c r="W31" s="55"/>
      <c r="X31" s="55"/>
      <c r="Y31" s="55"/>
      <c r="Z31" s="55"/>
      <c r="AA31" s="55"/>
      <c r="AB31" s="54"/>
      <c r="AC31" s="54"/>
    </row>
    <row r="32" spans="1:30" s="23" customFormat="1" ht="26.25" customHeight="1">
      <c r="A32" s="51"/>
      <c r="B32" s="457" t="s">
        <v>137</v>
      </c>
      <c r="C32" s="457"/>
      <c r="D32" s="457"/>
      <c r="E32" s="457"/>
      <c r="F32" s="457"/>
      <c r="G32" s="457"/>
      <c r="H32" s="457"/>
      <c r="I32" s="457"/>
      <c r="J32" s="457"/>
      <c r="K32" s="457"/>
      <c r="L32" s="457"/>
      <c r="M32" s="457"/>
      <c r="N32" s="457"/>
      <c r="O32" s="457"/>
      <c r="P32" s="457"/>
      <c r="Q32" s="457"/>
      <c r="R32" s="457"/>
      <c r="S32" s="457"/>
      <c r="T32" s="54"/>
      <c r="U32" s="54"/>
      <c r="X32" s="54"/>
      <c r="Y32" s="54"/>
    </row>
    <row r="33" spans="1:25" s="23" customFormat="1" ht="27.75" customHeight="1">
      <c r="A33" s="51"/>
      <c r="B33" s="457" t="s">
        <v>191</v>
      </c>
      <c r="C33" s="457"/>
      <c r="D33" s="457"/>
      <c r="E33" s="457"/>
      <c r="F33" s="457"/>
      <c r="G33" s="457"/>
      <c r="H33" s="457"/>
      <c r="I33" s="457"/>
      <c r="J33" s="457"/>
      <c r="K33" s="457"/>
      <c r="L33" s="457"/>
      <c r="M33" s="457"/>
      <c r="N33" s="457"/>
      <c r="O33" s="457"/>
      <c r="P33" s="457"/>
      <c r="Q33" s="457"/>
      <c r="R33" s="457"/>
      <c r="S33" s="457"/>
      <c r="T33" s="54"/>
      <c r="U33" s="54"/>
      <c r="X33" s="54"/>
      <c r="Y33" s="54"/>
    </row>
    <row r="34" spans="1:25" s="23" customFormat="1" ht="28.5" customHeight="1">
      <c r="A34" s="51"/>
      <c r="B34" s="457" t="s">
        <v>139</v>
      </c>
      <c r="C34" s="457"/>
      <c r="D34" s="457"/>
      <c r="E34" s="457"/>
      <c r="F34" s="457"/>
      <c r="G34" s="457"/>
      <c r="H34" s="457"/>
      <c r="I34" s="457"/>
      <c r="J34" s="457"/>
      <c r="K34" s="457"/>
      <c r="L34" s="457"/>
      <c r="M34" s="457"/>
      <c r="N34" s="457"/>
      <c r="O34" s="457"/>
      <c r="P34" s="457"/>
      <c r="Q34" s="457"/>
      <c r="R34" s="457"/>
      <c r="S34" s="457"/>
      <c r="T34" s="54"/>
      <c r="U34" s="54"/>
      <c r="X34" s="54"/>
      <c r="Y34" s="54"/>
    </row>
    <row r="35" spans="1:25" s="23" customFormat="1" ht="27.75" customHeight="1">
      <c r="A35" s="51"/>
      <c r="B35" s="457" t="s">
        <v>192</v>
      </c>
      <c r="C35" s="457"/>
      <c r="D35" s="457"/>
      <c r="E35" s="457"/>
      <c r="F35" s="457"/>
      <c r="G35" s="457"/>
      <c r="H35" s="457"/>
      <c r="I35" s="457"/>
      <c r="J35" s="457"/>
      <c r="K35" s="457"/>
      <c r="L35" s="457"/>
      <c r="M35" s="457"/>
      <c r="N35" s="457"/>
      <c r="O35" s="457"/>
      <c r="P35" s="457"/>
      <c r="Q35" s="457"/>
      <c r="R35" s="457"/>
      <c r="S35" s="457"/>
      <c r="T35" s="54"/>
      <c r="U35" s="54"/>
      <c r="X35" s="54"/>
      <c r="Y35" s="54"/>
    </row>
    <row r="36" spans="1:25" s="23" customFormat="1" ht="24.75" customHeight="1">
      <c r="A36" s="51"/>
      <c r="B36" s="457" t="s">
        <v>141</v>
      </c>
      <c r="C36" s="457"/>
      <c r="D36" s="457"/>
      <c r="E36" s="457"/>
      <c r="F36" s="457"/>
      <c r="G36" s="457"/>
      <c r="H36" s="457"/>
      <c r="I36" s="457"/>
      <c r="J36" s="457"/>
      <c r="K36" s="457"/>
      <c r="L36" s="457"/>
      <c r="M36" s="457"/>
      <c r="N36" s="457"/>
      <c r="O36" s="457"/>
      <c r="P36" s="457"/>
      <c r="Q36" s="457"/>
      <c r="R36" s="457"/>
      <c r="S36" s="457"/>
      <c r="T36" s="54"/>
      <c r="U36" s="54"/>
      <c r="X36" s="54"/>
      <c r="Y36" s="54"/>
    </row>
    <row r="37" spans="1:25" s="23" customFormat="1" ht="29.25" customHeight="1">
      <c r="A37" s="51"/>
      <c r="B37" s="457" t="s">
        <v>193</v>
      </c>
      <c r="C37" s="457"/>
      <c r="D37" s="457"/>
      <c r="E37" s="457"/>
      <c r="F37" s="457"/>
      <c r="G37" s="457"/>
      <c r="H37" s="457"/>
      <c r="I37" s="457"/>
      <c r="J37" s="457"/>
      <c r="K37" s="457"/>
      <c r="L37" s="457"/>
      <c r="M37" s="457"/>
      <c r="N37" s="457"/>
      <c r="O37" s="457"/>
      <c r="P37" s="457"/>
      <c r="Q37" s="457"/>
      <c r="R37" s="457"/>
      <c r="S37" s="457"/>
      <c r="T37" s="54"/>
      <c r="U37" s="54"/>
      <c r="X37" s="54"/>
      <c r="Y37" s="54"/>
    </row>
    <row r="38" spans="1:25" s="23" customFormat="1" ht="24" customHeight="1">
      <c r="A38" s="51"/>
      <c r="B38" s="457" t="s">
        <v>194</v>
      </c>
      <c r="C38" s="457"/>
      <c r="D38" s="457"/>
      <c r="E38" s="457"/>
      <c r="F38" s="457"/>
      <c r="G38" s="457"/>
      <c r="H38" s="457"/>
      <c r="I38" s="457"/>
      <c r="J38" s="457"/>
      <c r="K38" s="457"/>
      <c r="L38" s="457"/>
      <c r="M38" s="457"/>
      <c r="N38" s="457"/>
      <c r="O38" s="457"/>
      <c r="P38" s="457"/>
      <c r="Q38" s="457"/>
      <c r="R38" s="457"/>
      <c r="S38" s="457"/>
      <c r="T38" s="54"/>
      <c r="U38" s="54"/>
      <c r="X38" s="54"/>
      <c r="Y38" s="54"/>
    </row>
    <row r="39" spans="1:25" s="23" customFormat="1" ht="27.75" customHeight="1">
      <c r="A39" s="51"/>
      <c r="B39" s="457" t="s">
        <v>195</v>
      </c>
      <c r="C39" s="457"/>
      <c r="D39" s="457"/>
      <c r="E39" s="457"/>
      <c r="F39" s="457"/>
      <c r="G39" s="457"/>
      <c r="H39" s="457"/>
      <c r="I39" s="457"/>
      <c r="J39" s="457"/>
      <c r="K39" s="457"/>
      <c r="L39" s="457"/>
      <c r="M39" s="457"/>
      <c r="N39" s="457"/>
      <c r="O39" s="457"/>
      <c r="P39" s="457"/>
      <c r="Q39" s="457"/>
      <c r="R39" s="457"/>
      <c r="S39" s="457"/>
      <c r="T39" s="54"/>
      <c r="U39" s="54"/>
      <c r="X39" s="54"/>
      <c r="Y39" s="54"/>
    </row>
    <row r="40" spans="1:25" s="23" customFormat="1" ht="34.5" customHeight="1">
      <c r="A40" s="51"/>
      <c r="B40" s="457" t="s">
        <v>196</v>
      </c>
      <c r="C40" s="457"/>
      <c r="D40" s="457"/>
      <c r="E40" s="457"/>
      <c r="F40" s="457"/>
      <c r="G40" s="457"/>
      <c r="H40" s="457"/>
      <c r="I40" s="457"/>
      <c r="J40" s="457"/>
      <c r="K40" s="457"/>
      <c r="L40" s="457"/>
      <c r="M40" s="457"/>
      <c r="N40" s="457"/>
      <c r="O40" s="457"/>
      <c r="P40" s="457"/>
      <c r="Q40" s="457"/>
      <c r="R40" s="457"/>
      <c r="S40" s="457"/>
      <c r="T40" s="54"/>
      <c r="U40" s="54"/>
      <c r="X40" s="54"/>
      <c r="Y40" s="54"/>
    </row>
    <row r="41" spans="1:25" s="23" customFormat="1" ht="31.5" customHeight="1">
      <c r="A41" s="51"/>
      <c r="B41" s="457" t="s">
        <v>197</v>
      </c>
      <c r="C41" s="457"/>
      <c r="D41" s="457"/>
      <c r="E41" s="457"/>
      <c r="F41" s="457"/>
      <c r="G41" s="457"/>
      <c r="H41" s="457"/>
      <c r="I41" s="457"/>
      <c r="J41" s="457"/>
      <c r="K41" s="457"/>
      <c r="L41" s="457"/>
      <c r="M41" s="457"/>
      <c r="N41" s="457"/>
      <c r="O41" s="457"/>
      <c r="P41" s="457"/>
      <c r="Q41" s="457"/>
      <c r="R41" s="457"/>
      <c r="S41" s="457"/>
      <c r="T41" s="54"/>
      <c r="U41" s="54"/>
      <c r="X41" s="54"/>
      <c r="Y41" s="54"/>
    </row>
    <row r="42" spans="1:25" s="23" customFormat="1" ht="33.75" customHeight="1">
      <c r="A42" s="51"/>
      <c r="B42" s="457" t="s">
        <v>198</v>
      </c>
      <c r="C42" s="457"/>
      <c r="D42" s="457"/>
      <c r="E42" s="457"/>
      <c r="F42" s="457"/>
      <c r="G42" s="457"/>
      <c r="H42" s="457"/>
      <c r="I42" s="457"/>
      <c r="J42" s="457"/>
      <c r="K42" s="457"/>
      <c r="L42" s="457"/>
      <c r="M42" s="457"/>
      <c r="N42" s="457"/>
      <c r="O42" s="457"/>
      <c r="P42" s="457"/>
      <c r="Q42" s="457"/>
      <c r="R42" s="457"/>
      <c r="S42" s="457"/>
      <c r="T42" s="54"/>
      <c r="U42" s="54"/>
      <c r="X42" s="54"/>
      <c r="Y42" s="54"/>
    </row>
    <row r="43" spans="1:25" s="23" customFormat="1" ht="39.75" customHeight="1">
      <c r="A43" s="51"/>
      <c r="B43" s="457" t="s">
        <v>199</v>
      </c>
      <c r="C43" s="457"/>
      <c r="D43" s="457"/>
      <c r="E43" s="457"/>
      <c r="F43" s="457"/>
      <c r="G43" s="457"/>
      <c r="H43" s="457"/>
      <c r="I43" s="457"/>
      <c r="J43" s="457"/>
      <c r="K43" s="457"/>
      <c r="L43" s="457"/>
      <c r="M43" s="457"/>
      <c r="N43" s="457"/>
      <c r="O43" s="457"/>
      <c r="P43" s="457"/>
      <c r="Q43" s="457"/>
      <c r="R43" s="457"/>
      <c r="S43" s="457"/>
      <c r="T43" s="54"/>
      <c r="U43" s="54"/>
      <c r="X43" s="54"/>
      <c r="Y43" s="54"/>
    </row>
    <row r="44" spans="1:25" s="23" customFormat="1" ht="37.5" customHeight="1">
      <c r="A44" s="51"/>
      <c r="B44" s="457" t="s">
        <v>200</v>
      </c>
      <c r="C44" s="457"/>
      <c r="D44" s="457"/>
      <c r="E44" s="457"/>
      <c r="F44" s="457"/>
      <c r="G44" s="457"/>
      <c r="H44" s="457"/>
      <c r="I44" s="457"/>
      <c r="J44" s="457"/>
      <c r="K44" s="457"/>
      <c r="L44" s="457"/>
      <c r="M44" s="457"/>
      <c r="N44" s="457"/>
      <c r="O44" s="457"/>
      <c r="P44" s="457"/>
      <c r="Q44" s="457"/>
      <c r="R44" s="457"/>
      <c r="S44" s="457"/>
      <c r="T44" s="54"/>
      <c r="U44" s="54"/>
      <c r="X44" s="54"/>
      <c r="Y44" s="54"/>
    </row>
    <row r="45" spans="1:25" s="23" customFormat="1" ht="28.5" customHeight="1">
      <c r="A45" s="51"/>
      <c r="B45" s="457" t="s">
        <v>201</v>
      </c>
      <c r="C45" s="457"/>
      <c r="D45" s="457"/>
      <c r="E45" s="457"/>
      <c r="F45" s="457"/>
      <c r="G45" s="457"/>
      <c r="H45" s="457"/>
      <c r="I45" s="457"/>
      <c r="J45" s="457"/>
      <c r="K45" s="457"/>
      <c r="L45" s="457"/>
      <c r="M45" s="457"/>
      <c r="N45" s="457"/>
      <c r="O45" s="457"/>
      <c r="P45" s="457"/>
      <c r="Q45" s="457"/>
      <c r="R45" s="457"/>
      <c r="S45" s="457"/>
      <c r="T45" s="54"/>
      <c r="U45" s="54"/>
      <c r="X45" s="54"/>
      <c r="Y45" s="54"/>
    </row>
    <row r="46" spans="1:25" s="23" customFormat="1" ht="28.5" customHeight="1">
      <c r="A46" s="51"/>
      <c r="B46" s="457" t="s">
        <v>202</v>
      </c>
      <c r="C46" s="457"/>
      <c r="D46" s="457"/>
      <c r="E46" s="457"/>
      <c r="F46" s="457"/>
      <c r="G46" s="457"/>
      <c r="H46" s="457"/>
      <c r="I46" s="457"/>
      <c r="J46" s="457"/>
      <c r="K46" s="457"/>
      <c r="L46" s="457"/>
      <c r="M46" s="457"/>
      <c r="N46" s="457"/>
      <c r="O46" s="457"/>
      <c r="P46" s="457"/>
      <c r="Q46" s="457"/>
      <c r="R46" s="457"/>
      <c r="S46" s="457"/>
      <c r="T46" s="54"/>
      <c r="U46" s="54"/>
      <c r="X46" s="54"/>
      <c r="Y46" s="54"/>
    </row>
    <row r="47" spans="1:25" s="23" customFormat="1" ht="36.75" customHeight="1">
      <c r="A47" s="51"/>
      <c r="B47" s="457" t="s">
        <v>203</v>
      </c>
      <c r="C47" s="457"/>
      <c r="D47" s="457"/>
      <c r="E47" s="457"/>
      <c r="F47" s="457"/>
      <c r="G47" s="457"/>
      <c r="H47" s="457"/>
      <c r="I47" s="457"/>
      <c r="J47" s="457"/>
      <c r="K47" s="457"/>
      <c r="L47" s="457"/>
      <c r="M47" s="457"/>
      <c r="N47" s="457"/>
      <c r="O47" s="457"/>
      <c r="P47" s="457"/>
      <c r="Q47" s="457"/>
      <c r="R47" s="457"/>
      <c r="S47" s="457"/>
      <c r="T47" s="54"/>
      <c r="U47" s="54"/>
      <c r="X47" s="54"/>
      <c r="Y47" s="54"/>
    </row>
    <row r="48" spans="1:25" s="23" customFormat="1" ht="43.5" customHeight="1">
      <c r="A48" s="51"/>
      <c r="B48" s="457" t="s">
        <v>204</v>
      </c>
      <c r="C48" s="457"/>
      <c r="D48" s="457"/>
      <c r="E48" s="457"/>
      <c r="F48" s="457"/>
      <c r="G48" s="457"/>
      <c r="H48" s="457"/>
      <c r="I48" s="457"/>
      <c r="J48" s="457"/>
      <c r="K48" s="457"/>
      <c r="L48" s="457"/>
      <c r="M48" s="457"/>
      <c r="N48" s="457"/>
      <c r="O48" s="457"/>
      <c r="P48" s="457"/>
      <c r="Q48" s="457"/>
      <c r="R48" s="457"/>
      <c r="S48" s="457"/>
      <c r="T48" s="54"/>
      <c r="U48" s="54"/>
      <c r="X48" s="54"/>
      <c r="Y48" s="54"/>
    </row>
    <row r="49" spans="1:30" s="23" customFormat="1" ht="28.5" customHeight="1">
      <c r="A49" s="51"/>
      <c r="B49" s="457" t="s">
        <v>205</v>
      </c>
      <c r="C49" s="457"/>
      <c r="D49" s="457"/>
      <c r="E49" s="457"/>
      <c r="F49" s="457"/>
      <c r="G49" s="457"/>
      <c r="H49" s="457"/>
      <c r="I49" s="457"/>
      <c r="J49" s="457"/>
      <c r="K49" s="457"/>
      <c r="L49" s="457"/>
      <c r="M49" s="457"/>
      <c r="N49" s="457"/>
      <c r="O49" s="457"/>
      <c r="P49" s="457"/>
      <c r="Q49" s="457"/>
      <c r="R49" s="457"/>
      <c r="S49" s="457"/>
      <c r="T49" s="54"/>
      <c r="U49" s="54"/>
      <c r="X49" s="54"/>
      <c r="Y49" s="54"/>
    </row>
    <row r="50" spans="1:30" s="23" customFormat="1" ht="30.75" customHeight="1">
      <c r="A50" s="51"/>
      <c r="B50" s="457" t="s">
        <v>206</v>
      </c>
      <c r="C50" s="457"/>
      <c r="D50" s="457"/>
      <c r="E50" s="457"/>
      <c r="F50" s="457"/>
      <c r="G50" s="457"/>
      <c r="H50" s="457"/>
      <c r="I50" s="457"/>
      <c r="J50" s="457"/>
      <c r="K50" s="457"/>
      <c r="L50" s="457"/>
      <c r="M50" s="457"/>
      <c r="N50" s="457"/>
      <c r="O50" s="457"/>
      <c r="P50" s="457"/>
      <c r="Q50" s="457"/>
      <c r="R50" s="457"/>
      <c r="S50" s="457"/>
      <c r="T50" s="54"/>
      <c r="U50" s="54"/>
      <c r="X50" s="54"/>
      <c r="Y50" s="54"/>
    </row>
    <row r="51" spans="1:30" s="23" customFormat="1" ht="26.25" customHeight="1">
      <c r="A51" s="51"/>
      <c r="B51" s="457" t="s">
        <v>207</v>
      </c>
      <c r="C51" s="457"/>
      <c r="D51" s="457"/>
      <c r="E51" s="457"/>
      <c r="F51" s="457"/>
      <c r="G51" s="457"/>
      <c r="H51" s="457"/>
      <c r="I51" s="457"/>
      <c r="J51" s="457"/>
      <c r="K51" s="457"/>
      <c r="L51" s="457"/>
      <c r="M51" s="457"/>
      <c r="N51" s="457"/>
      <c r="O51" s="457"/>
      <c r="P51" s="457"/>
      <c r="Q51" s="457"/>
      <c r="R51" s="457"/>
      <c r="S51" s="457"/>
      <c r="T51" s="53"/>
      <c r="U51" s="53"/>
      <c r="V51" s="53"/>
      <c r="W51" s="53"/>
      <c r="X51" s="53"/>
      <c r="Y51" s="53"/>
      <c r="Z51" s="53"/>
      <c r="AA51" s="53"/>
      <c r="AB51" s="52"/>
      <c r="AC51" s="52"/>
      <c r="AD51" s="54"/>
    </row>
    <row r="52" spans="1:30" s="23" customFormat="1" ht="29.25" customHeight="1">
      <c r="A52" s="51"/>
      <c r="B52" s="457" t="s">
        <v>208</v>
      </c>
      <c r="C52" s="457"/>
      <c r="D52" s="457"/>
      <c r="E52" s="457"/>
      <c r="F52" s="457"/>
      <c r="G52" s="457"/>
      <c r="H52" s="457"/>
      <c r="I52" s="457"/>
      <c r="J52" s="457"/>
      <c r="K52" s="457"/>
      <c r="L52" s="457"/>
      <c r="M52" s="457"/>
      <c r="N52" s="457"/>
      <c r="O52" s="457"/>
      <c r="P52" s="457"/>
      <c r="Q52" s="457"/>
      <c r="R52" s="457"/>
      <c r="S52" s="457"/>
      <c r="AB52" s="52"/>
      <c r="AC52" s="52"/>
      <c r="AD52" s="54"/>
    </row>
    <row r="53" spans="1:30" s="23" customFormat="1" ht="27" customHeight="1">
      <c r="A53" s="51"/>
      <c r="B53" s="457" t="s">
        <v>209</v>
      </c>
      <c r="C53" s="457"/>
      <c r="D53" s="457"/>
      <c r="E53" s="457"/>
      <c r="F53" s="457"/>
      <c r="G53" s="457"/>
      <c r="H53" s="457"/>
      <c r="I53" s="457"/>
      <c r="J53" s="457"/>
      <c r="K53" s="457"/>
      <c r="L53" s="457"/>
      <c r="M53" s="457"/>
      <c r="N53" s="457"/>
      <c r="O53" s="457"/>
      <c r="P53" s="457"/>
      <c r="Q53" s="457"/>
      <c r="R53" s="457"/>
      <c r="S53" s="457"/>
      <c r="AB53" s="52"/>
      <c r="AC53" s="52"/>
      <c r="AD53" s="54"/>
    </row>
    <row r="54" spans="1:30" s="23" customFormat="1" ht="27" customHeight="1">
      <c r="A54" s="51"/>
      <c r="B54" s="23" t="s">
        <v>210</v>
      </c>
      <c r="AB54" s="52"/>
      <c r="AC54" s="52"/>
      <c r="AD54" s="54"/>
    </row>
    <row r="55" spans="1:30" s="23" customFormat="1" ht="30.75" customHeight="1">
      <c r="A55" s="51"/>
      <c r="B55" s="457" t="s">
        <v>211</v>
      </c>
      <c r="C55" s="457"/>
      <c r="D55" s="457"/>
      <c r="E55" s="457"/>
      <c r="F55" s="457"/>
      <c r="G55" s="457"/>
      <c r="H55" s="457"/>
      <c r="I55" s="457"/>
      <c r="J55" s="457"/>
      <c r="K55" s="457"/>
      <c r="L55" s="457"/>
      <c r="M55" s="457"/>
      <c r="N55" s="457"/>
      <c r="O55" s="457"/>
      <c r="P55" s="457"/>
      <c r="Q55" s="457"/>
      <c r="R55" s="457"/>
      <c r="S55" s="457"/>
      <c r="T55" s="53"/>
      <c r="U55" s="53"/>
      <c r="V55" s="53"/>
      <c r="W55" s="53"/>
      <c r="X55" s="53"/>
      <c r="Y55" s="53"/>
      <c r="Z55" s="53"/>
      <c r="AA55" s="53"/>
      <c r="AB55" s="52"/>
      <c r="AC55" s="52"/>
      <c r="AD55" s="54"/>
    </row>
    <row r="56" spans="1:30" s="23" customFormat="1" ht="29.25" customHeight="1">
      <c r="A56" s="51"/>
      <c r="B56" s="23" t="s">
        <v>212</v>
      </c>
      <c r="AB56" s="52"/>
      <c r="AC56" s="52"/>
      <c r="AD56" s="54"/>
    </row>
    <row r="57" spans="1:30" s="23" customFormat="1" ht="27" customHeight="1">
      <c r="A57" s="51"/>
      <c r="B57" s="457" t="s">
        <v>213</v>
      </c>
      <c r="C57" s="457"/>
      <c r="D57" s="457"/>
      <c r="E57" s="457"/>
      <c r="F57" s="457"/>
      <c r="G57" s="457"/>
      <c r="H57" s="457"/>
      <c r="I57" s="457"/>
      <c r="J57" s="457"/>
      <c r="K57" s="457"/>
      <c r="L57" s="457"/>
      <c r="M57" s="457"/>
      <c r="N57" s="457"/>
      <c r="O57" s="457"/>
      <c r="P57" s="457"/>
      <c r="Q57" s="457"/>
      <c r="R57" s="457"/>
      <c r="S57" s="457"/>
      <c r="AB57" s="52"/>
      <c r="AC57" s="52"/>
      <c r="AD57" s="54"/>
    </row>
    <row r="58" spans="1:30" s="23" customFormat="1" ht="24.75" customHeight="1">
      <c r="A58" s="51"/>
      <c r="B58" s="23" t="s">
        <v>214</v>
      </c>
      <c r="AB58" s="52"/>
      <c r="AC58" s="52"/>
      <c r="AD58" s="54"/>
    </row>
    <row r="59" spans="1:30" s="23" customFormat="1" ht="24.75" customHeight="1">
      <c r="A59" s="51"/>
      <c r="B59" s="23" t="s">
        <v>215</v>
      </c>
      <c r="AB59" s="52"/>
      <c r="AC59" s="52"/>
      <c r="AD59" s="54"/>
    </row>
    <row r="60" spans="1:30" s="23" customFormat="1" ht="24.75" customHeight="1">
      <c r="A60" s="51"/>
      <c r="B60" s="23" t="s">
        <v>216</v>
      </c>
      <c r="AB60" s="52"/>
      <c r="AC60" s="52"/>
      <c r="AD60" s="54"/>
    </row>
    <row r="61" spans="1:30" ht="27" customHeight="1">
      <c r="A61" s="51"/>
      <c r="B61" s="457" t="s">
        <v>217</v>
      </c>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row>
    <row r="62" spans="1:30" ht="20.100000000000001" customHeight="1">
      <c r="A62" s="51"/>
      <c r="B62" s="457"/>
      <c r="C62" s="457"/>
      <c r="D62" s="457"/>
      <c r="E62" s="457"/>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457"/>
    </row>
    <row r="63" spans="1:30" ht="20.100000000000001" customHeight="1">
      <c r="A63" s="51"/>
      <c r="B63" s="52"/>
      <c r="C63" s="53"/>
      <c r="D63" s="53"/>
      <c r="E63" s="53"/>
      <c r="F63" s="53"/>
      <c r="G63" s="54"/>
      <c r="H63" s="54"/>
      <c r="I63" s="54"/>
      <c r="J63" s="54"/>
      <c r="K63" s="54"/>
      <c r="L63" s="54"/>
      <c r="M63" s="54"/>
      <c r="N63" s="54"/>
      <c r="O63" s="54"/>
      <c r="P63" s="54"/>
      <c r="Q63" s="54"/>
      <c r="R63" s="54"/>
      <c r="S63" s="54"/>
      <c r="T63" s="54"/>
      <c r="U63" s="54"/>
      <c r="V63" s="54"/>
      <c r="W63" s="54"/>
      <c r="X63" s="54"/>
      <c r="Y63" s="54"/>
      <c r="Z63" s="54"/>
      <c r="AA63" s="54"/>
      <c r="AB63" s="54"/>
      <c r="AC63" s="54"/>
    </row>
    <row r="64" spans="1:30" ht="20.100000000000001" customHeight="1">
      <c r="A64" s="51"/>
      <c r="B64" s="52"/>
      <c r="C64" s="53"/>
      <c r="D64" s="53"/>
      <c r="E64" s="53"/>
      <c r="F64" s="53"/>
      <c r="G64" s="54"/>
      <c r="H64" s="54"/>
      <c r="I64" s="54"/>
      <c r="J64" s="54"/>
      <c r="K64" s="54"/>
      <c r="L64" s="54"/>
      <c r="M64" s="54"/>
      <c r="N64" s="54"/>
      <c r="O64" s="54"/>
      <c r="P64" s="54"/>
      <c r="Q64" s="54"/>
      <c r="R64" s="54"/>
      <c r="S64" s="54"/>
      <c r="T64" s="54"/>
      <c r="U64" s="54"/>
      <c r="V64" s="54"/>
      <c r="W64" s="54"/>
      <c r="X64" s="54"/>
      <c r="Y64" s="54"/>
      <c r="Z64" s="54"/>
      <c r="AA64" s="54"/>
      <c r="AB64" s="54"/>
      <c r="AC64" s="54"/>
    </row>
    <row r="65" spans="1:29" ht="20.100000000000001" customHeight="1">
      <c r="A65" s="51"/>
      <c r="B65" s="52"/>
      <c r="C65" s="53"/>
      <c r="D65" s="53"/>
      <c r="E65" s="53"/>
      <c r="F65" s="53"/>
      <c r="G65" s="54"/>
      <c r="H65" s="54"/>
      <c r="I65" s="54"/>
      <c r="J65" s="54"/>
      <c r="K65" s="54"/>
      <c r="L65" s="54"/>
      <c r="M65" s="54"/>
      <c r="N65" s="54"/>
      <c r="O65" s="54"/>
      <c r="P65" s="54"/>
      <c r="Q65" s="54"/>
      <c r="R65" s="54"/>
      <c r="S65" s="54"/>
      <c r="T65" s="54"/>
      <c r="U65" s="54"/>
      <c r="V65" s="54"/>
      <c r="W65" s="54"/>
      <c r="X65" s="54"/>
      <c r="Y65" s="54"/>
      <c r="Z65" s="54"/>
      <c r="AA65" s="54"/>
      <c r="AB65" s="54"/>
      <c r="AC65" s="54"/>
    </row>
    <row r="66" spans="1:29" ht="20.100000000000001" customHeight="1">
      <c r="A66" s="51"/>
      <c r="B66" s="52"/>
      <c r="C66" s="53"/>
      <c r="D66" s="53"/>
      <c r="E66" s="53"/>
      <c r="F66" s="53"/>
      <c r="G66" s="54"/>
      <c r="H66" s="54"/>
      <c r="I66" s="54"/>
      <c r="J66" s="54"/>
      <c r="K66" s="54"/>
      <c r="L66" s="54"/>
      <c r="M66" s="54"/>
      <c r="N66" s="54"/>
      <c r="O66" s="54"/>
      <c r="P66" s="54"/>
      <c r="Q66" s="54"/>
      <c r="R66" s="54"/>
      <c r="S66" s="54"/>
      <c r="T66" s="54"/>
      <c r="U66" s="54"/>
      <c r="V66" s="54"/>
      <c r="W66" s="54"/>
      <c r="X66" s="54"/>
      <c r="Y66" s="54"/>
      <c r="Z66" s="54"/>
      <c r="AA66" s="54"/>
      <c r="AB66" s="54"/>
      <c r="AC66" s="54"/>
    </row>
    <row r="67" spans="1:29" ht="20.100000000000001" customHeight="1">
      <c r="A67" s="51"/>
      <c r="B67" s="52"/>
      <c r="C67" s="53"/>
      <c r="D67" s="53"/>
      <c r="E67" s="53"/>
      <c r="F67" s="53"/>
      <c r="G67" s="54"/>
      <c r="H67" s="54"/>
      <c r="I67" s="54"/>
      <c r="J67" s="54"/>
      <c r="K67" s="54"/>
      <c r="L67" s="54"/>
      <c r="M67" s="54"/>
      <c r="N67" s="54"/>
      <c r="O67" s="54"/>
      <c r="P67" s="54"/>
      <c r="Q67" s="54"/>
      <c r="R67" s="54"/>
      <c r="S67" s="54"/>
      <c r="T67" s="54"/>
      <c r="U67" s="54"/>
      <c r="V67" s="54"/>
      <c r="W67" s="54"/>
      <c r="X67" s="54"/>
      <c r="Y67" s="54"/>
      <c r="Z67" s="54"/>
      <c r="AA67" s="54"/>
      <c r="AB67" s="54"/>
      <c r="AC67" s="54"/>
    </row>
    <row r="68" spans="1:29" ht="20.100000000000001" customHeight="1">
      <c r="A68" s="51"/>
      <c r="B68" s="52"/>
      <c r="C68" s="53"/>
      <c r="D68" s="53"/>
      <c r="E68" s="53"/>
      <c r="F68" s="53"/>
      <c r="G68" s="54"/>
      <c r="H68" s="54"/>
      <c r="I68" s="54"/>
      <c r="J68" s="54"/>
      <c r="K68" s="54"/>
      <c r="L68" s="54"/>
      <c r="M68" s="54"/>
      <c r="N68" s="54"/>
      <c r="O68" s="54"/>
      <c r="P68" s="54"/>
      <c r="Q68" s="54"/>
      <c r="R68" s="54"/>
      <c r="S68" s="54"/>
      <c r="T68" s="54"/>
      <c r="U68" s="54"/>
      <c r="V68" s="54"/>
      <c r="W68" s="54"/>
      <c r="X68" s="54"/>
      <c r="Y68" s="54"/>
      <c r="Z68" s="54"/>
      <c r="AA68" s="54"/>
      <c r="AB68" s="54"/>
      <c r="AC68" s="54"/>
    </row>
    <row r="69" spans="1:29" ht="20.100000000000001" customHeight="1">
      <c r="A69" s="51"/>
      <c r="B69" s="52"/>
      <c r="C69" s="53"/>
      <c r="D69" s="53"/>
      <c r="E69" s="53"/>
      <c r="F69" s="53"/>
      <c r="G69" s="54"/>
      <c r="H69" s="54"/>
      <c r="I69" s="54"/>
      <c r="J69" s="54"/>
      <c r="K69" s="54"/>
      <c r="L69" s="54"/>
      <c r="M69" s="54"/>
      <c r="N69" s="54"/>
      <c r="O69" s="54"/>
      <c r="P69" s="54"/>
      <c r="Q69" s="54"/>
      <c r="R69" s="54"/>
      <c r="S69" s="54"/>
      <c r="T69" s="54"/>
      <c r="U69" s="54"/>
      <c r="V69" s="54"/>
      <c r="W69" s="54"/>
      <c r="X69" s="54"/>
      <c r="Y69" s="54"/>
      <c r="Z69" s="54"/>
      <c r="AA69" s="54"/>
      <c r="AB69" s="54"/>
      <c r="AC69" s="54"/>
    </row>
    <row r="70" spans="1:29" ht="20.100000000000001" customHeight="1">
      <c r="A70" s="51"/>
      <c r="B70" s="52"/>
      <c r="C70" s="53"/>
      <c r="D70" s="53"/>
      <c r="E70" s="53"/>
      <c r="F70" s="53"/>
      <c r="G70" s="54"/>
      <c r="H70" s="54"/>
      <c r="I70" s="54"/>
      <c r="J70" s="54"/>
      <c r="K70" s="54"/>
      <c r="L70" s="54"/>
      <c r="M70" s="54"/>
      <c r="N70" s="54"/>
      <c r="O70" s="54"/>
      <c r="P70" s="54"/>
      <c r="Q70" s="54"/>
      <c r="R70" s="54"/>
      <c r="S70" s="54"/>
      <c r="T70" s="54"/>
      <c r="U70" s="54"/>
      <c r="V70" s="54"/>
      <c r="W70" s="54"/>
      <c r="X70" s="54"/>
      <c r="Y70" s="54"/>
      <c r="Z70" s="54"/>
      <c r="AA70" s="54"/>
      <c r="AB70" s="54"/>
      <c r="AC70" s="54"/>
    </row>
    <row r="71" spans="1:29" ht="20.100000000000001" customHeight="1">
      <c r="A71" s="51"/>
      <c r="B71" s="52"/>
      <c r="C71" s="53"/>
      <c r="D71" s="53"/>
      <c r="E71" s="53"/>
      <c r="F71" s="53"/>
      <c r="G71" s="54"/>
      <c r="H71" s="54"/>
      <c r="I71" s="54"/>
      <c r="J71" s="54"/>
      <c r="K71" s="54"/>
      <c r="L71" s="54"/>
      <c r="M71" s="54"/>
      <c r="N71" s="54"/>
      <c r="O71" s="54"/>
      <c r="P71" s="54"/>
      <c r="Q71" s="54"/>
      <c r="R71" s="54"/>
      <c r="S71" s="54"/>
      <c r="T71" s="54"/>
      <c r="U71" s="54"/>
      <c r="V71" s="54"/>
      <c r="W71" s="54"/>
      <c r="X71" s="54"/>
      <c r="Y71" s="54"/>
      <c r="Z71" s="54"/>
      <c r="AA71" s="54"/>
      <c r="AB71" s="54"/>
      <c r="AC71" s="54"/>
    </row>
    <row r="72" spans="1:29" ht="20.100000000000001" customHeight="1">
      <c r="A72" s="51"/>
      <c r="B72" s="52"/>
      <c r="C72" s="53"/>
      <c r="D72" s="53"/>
      <c r="E72" s="53"/>
      <c r="F72" s="53"/>
      <c r="G72" s="54"/>
      <c r="H72" s="54"/>
      <c r="I72" s="54"/>
      <c r="J72" s="54"/>
      <c r="K72" s="54"/>
      <c r="L72" s="54"/>
      <c r="M72" s="54"/>
      <c r="N72" s="54"/>
      <c r="O72" s="54"/>
      <c r="P72" s="54"/>
      <c r="Q72" s="54"/>
      <c r="R72" s="54"/>
      <c r="S72" s="54"/>
      <c r="T72" s="54"/>
      <c r="U72" s="54"/>
      <c r="V72" s="54"/>
      <c r="W72" s="54"/>
      <c r="X72" s="54"/>
      <c r="Y72" s="54"/>
      <c r="Z72" s="54"/>
      <c r="AA72" s="54"/>
      <c r="AB72" s="54"/>
      <c r="AC72" s="54"/>
    </row>
    <row r="73" spans="1:29" ht="20.100000000000001" customHeight="1">
      <c r="A73" s="51"/>
      <c r="B73" s="52"/>
      <c r="C73" s="53"/>
      <c r="D73" s="53"/>
      <c r="E73" s="53"/>
      <c r="F73" s="53"/>
      <c r="G73" s="54"/>
      <c r="H73" s="54"/>
      <c r="I73" s="54"/>
      <c r="J73" s="54"/>
      <c r="K73" s="54"/>
      <c r="L73" s="54"/>
      <c r="M73" s="54"/>
      <c r="N73" s="54"/>
      <c r="O73" s="54"/>
      <c r="P73" s="54"/>
      <c r="Q73" s="54"/>
      <c r="R73" s="54"/>
      <c r="S73" s="54"/>
      <c r="T73" s="54"/>
      <c r="U73" s="54"/>
      <c r="V73" s="54"/>
      <c r="W73" s="54"/>
      <c r="X73" s="54"/>
      <c r="Y73" s="54"/>
      <c r="Z73" s="54"/>
      <c r="AA73" s="54"/>
      <c r="AB73" s="54"/>
      <c r="AC73" s="54"/>
    </row>
    <row r="74" spans="1:29" ht="20.100000000000001" customHeight="1">
      <c r="A74" s="51"/>
      <c r="B74" s="52"/>
      <c r="C74" s="53"/>
      <c r="D74" s="53"/>
      <c r="E74" s="53"/>
      <c r="F74" s="53"/>
      <c r="G74" s="54"/>
      <c r="H74" s="54"/>
      <c r="I74" s="54"/>
      <c r="J74" s="54"/>
      <c r="K74" s="54"/>
      <c r="L74" s="54"/>
      <c r="M74" s="54"/>
      <c r="N74" s="54"/>
      <c r="O74" s="54"/>
      <c r="P74" s="54"/>
      <c r="Q74" s="54"/>
      <c r="R74" s="54"/>
      <c r="S74" s="54"/>
      <c r="T74" s="54"/>
      <c r="U74" s="54"/>
      <c r="V74" s="54"/>
      <c r="W74" s="54"/>
      <c r="X74" s="54"/>
      <c r="Y74" s="54"/>
      <c r="Z74" s="54"/>
      <c r="AA74" s="54"/>
      <c r="AB74" s="54"/>
      <c r="AC74" s="54"/>
    </row>
    <row r="75" spans="1:29" ht="20.100000000000001" customHeight="1">
      <c r="A75" s="51"/>
      <c r="B75" s="52"/>
      <c r="C75" s="53"/>
      <c r="D75" s="53"/>
      <c r="E75" s="53"/>
      <c r="F75" s="53"/>
      <c r="G75" s="54"/>
      <c r="H75" s="54"/>
      <c r="I75" s="54"/>
      <c r="J75" s="54"/>
      <c r="K75" s="54"/>
      <c r="L75" s="54"/>
      <c r="M75" s="54"/>
      <c r="N75" s="54"/>
      <c r="O75" s="54"/>
      <c r="P75" s="54"/>
      <c r="Q75" s="54"/>
      <c r="R75" s="54"/>
      <c r="S75" s="54"/>
      <c r="T75" s="54"/>
      <c r="U75" s="54"/>
      <c r="V75" s="54"/>
      <c r="W75" s="54"/>
      <c r="X75" s="54"/>
      <c r="Y75" s="54"/>
      <c r="Z75" s="54"/>
      <c r="AA75" s="54"/>
      <c r="AB75" s="54"/>
      <c r="AC75" s="54"/>
    </row>
    <row r="76" spans="1:29" ht="20.100000000000001" customHeight="1">
      <c r="A76" s="51"/>
      <c r="B76" s="52"/>
      <c r="C76" s="53"/>
      <c r="D76" s="53"/>
      <c r="E76" s="53"/>
      <c r="F76" s="53"/>
      <c r="G76" s="54"/>
      <c r="H76" s="54"/>
      <c r="I76" s="54"/>
      <c r="J76" s="54"/>
      <c r="K76" s="54"/>
      <c r="L76" s="54"/>
      <c r="M76" s="54"/>
      <c r="N76" s="54"/>
      <c r="O76" s="54"/>
      <c r="P76" s="54"/>
      <c r="Q76" s="54"/>
      <c r="R76" s="54"/>
      <c r="S76" s="54"/>
      <c r="T76" s="54"/>
      <c r="U76" s="54"/>
      <c r="V76" s="54"/>
      <c r="W76" s="54"/>
      <c r="X76" s="54"/>
      <c r="Y76" s="54"/>
      <c r="Z76" s="54"/>
      <c r="AA76" s="54"/>
      <c r="AB76" s="54"/>
      <c r="AC76" s="54"/>
    </row>
    <row r="77" spans="1:29" ht="15.75">
      <c r="A77" s="51"/>
      <c r="B77" s="52"/>
      <c r="C77" s="53"/>
      <c r="D77" s="53"/>
      <c r="E77" s="53"/>
      <c r="F77" s="53"/>
      <c r="G77" s="54"/>
      <c r="H77" s="54"/>
      <c r="I77" s="54"/>
      <c r="J77" s="54"/>
      <c r="K77" s="54"/>
      <c r="L77" s="54"/>
      <c r="M77" s="54"/>
      <c r="N77" s="54"/>
      <c r="O77" s="54"/>
      <c r="P77" s="54"/>
      <c r="Q77" s="54"/>
      <c r="R77" s="54"/>
      <c r="S77" s="54"/>
      <c r="T77" s="54"/>
      <c r="U77" s="54"/>
      <c r="V77" s="54"/>
      <c r="W77" s="54"/>
      <c r="X77" s="54"/>
      <c r="Y77" s="54"/>
      <c r="Z77" s="54"/>
      <c r="AA77" s="54"/>
      <c r="AB77" s="54"/>
      <c r="AC77" s="54"/>
    </row>
    <row r="78" spans="1:29" ht="15.75">
      <c r="A78" s="51"/>
      <c r="B78" s="52"/>
      <c r="C78" s="53"/>
      <c r="D78" s="53"/>
      <c r="E78" s="53"/>
      <c r="F78" s="53"/>
      <c r="G78" s="54"/>
      <c r="H78" s="54"/>
      <c r="I78" s="54"/>
      <c r="J78" s="54"/>
      <c r="K78" s="54"/>
      <c r="L78" s="54"/>
      <c r="M78" s="54"/>
      <c r="N78" s="54"/>
      <c r="O78" s="54"/>
      <c r="P78" s="54"/>
      <c r="Q78" s="54"/>
      <c r="R78" s="54"/>
      <c r="S78" s="54"/>
      <c r="T78" s="54"/>
      <c r="U78" s="54"/>
      <c r="V78" s="54"/>
      <c r="W78" s="54"/>
      <c r="X78" s="54"/>
      <c r="Y78" s="54"/>
      <c r="Z78" s="54"/>
      <c r="AA78" s="54"/>
      <c r="AB78" s="54"/>
      <c r="AC78" s="54"/>
    </row>
    <row r="79" spans="1:29" ht="15.75">
      <c r="A79" s="51"/>
      <c r="B79" s="52"/>
      <c r="C79" s="53"/>
      <c r="D79" s="53"/>
      <c r="E79" s="53"/>
      <c r="F79" s="53"/>
      <c r="G79" s="54"/>
      <c r="H79" s="54"/>
      <c r="I79" s="54"/>
      <c r="J79" s="54"/>
      <c r="K79" s="54"/>
      <c r="L79" s="54"/>
      <c r="M79" s="54"/>
      <c r="N79" s="54"/>
      <c r="O79" s="54"/>
      <c r="P79" s="54"/>
      <c r="Q79" s="54"/>
      <c r="R79" s="54"/>
      <c r="S79" s="54"/>
      <c r="T79" s="54"/>
      <c r="U79" s="54"/>
      <c r="V79" s="54"/>
      <c r="W79" s="54"/>
      <c r="X79" s="54"/>
      <c r="Y79" s="54"/>
      <c r="Z79" s="54"/>
      <c r="AA79" s="54"/>
      <c r="AB79" s="54"/>
      <c r="AC79" s="54"/>
    </row>
    <row r="80" spans="1:29" ht="15.75">
      <c r="A80" s="51"/>
      <c r="B80" s="52"/>
      <c r="C80" s="53"/>
      <c r="D80" s="53"/>
      <c r="E80" s="53"/>
      <c r="F80" s="53"/>
      <c r="G80" s="54"/>
      <c r="H80" s="54"/>
      <c r="I80" s="54"/>
      <c r="J80" s="54"/>
      <c r="K80" s="54"/>
      <c r="L80" s="54"/>
      <c r="M80" s="54"/>
      <c r="N80" s="54"/>
      <c r="O80" s="54"/>
      <c r="P80" s="54"/>
      <c r="Q80" s="54"/>
      <c r="R80" s="54"/>
      <c r="S80" s="54"/>
      <c r="T80" s="54"/>
      <c r="U80" s="54"/>
      <c r="V80" s="54"/>
      <c r="W80" s="54"/>
      <c r="X80" s="54"/>
      <c r="Y80" s="54"/>
      <c r="Z80" s="54"/>
      <c r="AA80" s="54"/>
      <c r="AB80" s="54"/>
      <c r="AC80" s="54"/>
    </row>
    <row r="81" spans="1:29" ht="15.75">
      <c r="A81" s="51"/>
      <c r="B81" s="52"/>
      <c r="C81" s="53"/>
      <c r="D81" s="53"/>
      <c r="E81" s="53"/>
      <c r="F81" s="53"/>
      <c r="G81" s="54"/>
      <c r="H81" s="54"/>
      <c r="I81" s="54"/>
      <c r="J81" s="54"/>
      <c r="K81" s="54"/>
      <c r="L81" s="54"/>
      <c r="M81" s="54"/>
      <c r="N81" s="54"/>
      <c r="O81" s="54"/>
      <c r="P81" s="54"/>
      <c r="Q81" s="54"/>
      <c r="R81" s="54"/>
      <c r="S81" s="54"/>
      <c r="T81" s="54"/>
      <c r="U81" s="54"/>
      <c r="V81" s="54"/>
      <c r="W81" s="54"/>
      <c r="X81" s="54"/>
      <c r="Y81" s="54"/>
      <c r="Z81" s="54"/>
      <c r="AA81" s="54"/>
      <c r="AB81" s="54"/>
      <c r="AC81" s="54"/>
    </row>
    <row r="82" spans="1:29" ht="15.75">
      <c r="A82" s="51"/>
      <c r="B82" s="52"/>
      <c r="C82" s="53"/>
      <c r="D82" s="53"/>
      <c r="E82" s="53"/>
      <c r="F82" s="53"/>
      <c r="G82" s="54"/>
      <c r="H82" s="54"/>
      <c r="I82" s="54"/>
      <c r="J82" s="54"/>
      <c r="K82" s="54"/>
      <c r="L82" s="54"/>
      <c r="M82" s="54"/>
      <c r="N82" s="54"/>
      <c r="O82" s="54"/>
      <c r="P82" s="54"/>
      <c r="Q82" s="54"/>
      <c r="R82" s="54"/>
      <c r="S82" s="54"/>
      <c r="T82" s="54"/>
      <c r="U82" s="54"/>
      <c r="V82" s="54"/>
      <c r="W82" s="54"/>
      <c r="X82" s="54"/>
      <c r="Y82" s="54"/>
      <c r="Z82" s="54"/>
      <c r="AA82" s="54"/>
      <c r="AB82" s="54"/>
      <c r="AC82" s="54"/>
    </row>
    <row r="83" spans="1:29" ht="15.75">
      <c r="A83" s="51"/>
      <c r="B83" s="52"/>
      <c r="C83" s="53"/>
      <c r="D83" s="53"/>
      <c r="E83" s="53"/>
      <c r="F83" s="53"/>
      <c r="G83" s="54"/>
      <c r="H83" s="54"/>
      <c r="I83" s="54"/>
      <c r="J83" s="54"/>
      <c r="K83" s="54"/>
      <c r="L83" s="54"/>
      <c r="M83" s="54"/>
      <c r="N83" s="54"/>
      <c r="O83" s="54"/>
      <c r="P83" s="54"/>
      <c r="Q83" s="54"/>
      <c r="R83" s="54"/>
      <c r="S83" s="54"/>
      <c r="T83" s="54"/>
      <c r="U83" s="54"/>
      <c r="V83" s="54"/>
      <c r="W83" s="54"/>
      <c r="X83" s="54"/>
      <c r="Y83" s="54"/>
      <c r="Z83" s="54"/>
      <c r="AA83" s="54"/>
      <c r="AB83" s="54"/>
      <c r="AC83" s="54"/>
    </row>
    <row r="84" spans="1:29" ht="15.75">
      <c r="A84" s="51"/>
      <c r="B84" s="52"/>
      <c r="C84" s="53"/>
      <c r="D84" s="53"/>
      <c r="E84" s="53"/>
      <c r="F84" s="53"/>
      <c r="G84" s="54"/>
      <c r="H84" s="54"/>
      <c r="I84" s="54"/>
      <c r="J84" s="54"/>
      <c r="K84" s="54"/>
      <c r="L84" s="54"/>
      <c r="M84" s="54"/>
      <c r="N84" s="54"/>
      <c r="O84" s="54"/>
      <c r="P84" s="54"/>
      <c r="Q84" s="54"/>
      <c r="R84" s="54"/>
      <c r="S84" s="54"/>
      <c r="T84" s="54"/>
      <c r="U84" s="54"/>
      <c r="V84" s="54"/>
      <c r="W84" s="54"/>
      <c r="X84" s="54"/>
      <c r="Y84" s="54"/>
      <c r="Z84" s="54"/>
      <c r="AA84" s="54"/>
      <c r="AB84" s="54"/>
      <c r="AC84" s="54"/>
    </row>
    <row r="85" spans="1:29" ht="15.75">
      <c r="A85" s="51"/>
      <c r="B85" s="52"/>
      <c r="C85" s="53"/>
      <c r="D85" s="53"/>
      <c r="E85" s="53"/>
      <c r="F85" s="53"/>
      <c r="G85" s="54"/>
      <c r="H85" s="54"/>
      <c r="I85" s="54"/>
      <c r="J85" s="54"/>
      <c r="K85" s="54"/>
      <c r="L85" s="54"/>
      <c r="M85" s="54"/>
      <c r="N85" s="54"/>
      <c r="O85" s="54"/>
      <c r="P85" s="54"/>
      <c r="Q85" s="54"/>
      <c r="R85" s="54"/>
      <c r="S85" s="54"/>
      <c r="T85" s="54"/>
      <c r="U85" s="54"/>
      <c r="V85" s="54"/>
      <c r="W85" s="54"/>
      <c r="X85" s="54"/>
      <c r="Y85" s="54"/>
      <c r="Z85" s="54"/>
      <c r="AA85" s="54"/>
      <c r="AB85" s="54"/>
      <c r="AC85" s="54"/>
    </row>
    <row r="86" spans="1:29" ht="15.75">
      <c r="A86" s="51"/>
      <c r="B86" s="52"/>
      <c r="C86" s="53"/>
      <c r="D86" s="53"/>
      <c r="E86" s="53"/>
      <c r="F86" s="53"/>
      <c r="G86" s="54"/>
      <c r="H86" s="54"/>
      <c r="I86" s="54"/>
      <c r="J86" s="54"/>
      <c r="K86" s="54"/>
      <c r="L86" s="54"/>
      <c r="M86" s="54"/>
      <c r="N86" s="54"/>
      <c r="O86" s="54"/>
      <c r="P86" s="54"/>
      <c r="Q86" s="54"/>
      <c r="R86" s="54"/>
      <c r="S86" s="54"/>
      <c r="T86" s="54"/>
      <c r="U86" s="54"/>
      <c r="V86" s="54"/>
      <c r="W86" s="54"/>
      <c r="X86" s="54"/>
      <c r="Y86" s="54"/>
      <c r="Z86" s="54"/>
      <c r="AA86" s="54"/>
      <c r="AB86" s="54"/>
      <c r="AC86" s="54"/>
    </row>
    <row r="87" spans="1:29" ht="15.75">
      <c r="A87" s="51"/>
      <c r="B87" s="52"/>
      <c r="C87" s="53"/>
      <c r="D87" s="53"/>
      <c r="E87" s="53"/>
      <c r="F87" s="53"/>
      <c r="G87" s="54"/>
      <c r="H87" s="54"/>
      <c r="I87" s="54"/>
      <c r="J87" s="54"/>
      <c r="K87" s="54"/>
      <c r="L87" s="54"/>
      <c r="M87" s="54"/>
      <c r="N87" s="54"/>
      <c r="O87" s="54"/>
      <c r="P87" s="54"/>
      <c r="Q87" s="54"/>
      <c r="R87" s="54"/>
      <c r="S87" s="54"/>
      <c r="T87" s="54"/>
      <c r="U87" s="54"/>
      <c r="V87" s="54"/>
      <c r="W87" s="54"/>
      <c r="X87" s="54"/>
      <c r="Y87" s="54"/>
      <c r="Z87" s="54"/>
      <c r="AA87" s="54"/>
      <c r="AB87" s="54"/>
      <c r="AC87" s="54"/>
    </row>
    <row r="88" spans="1:29" ht="15.75">
      <c r="A88" s="51"/>
      <c r="B88" s="52"/>
      <c r="C88" s="53"/>
      <c r="D88" s="53"/>
      <c r="E88" s="53"/>
      <c r="F88" s="53"/>
      <c r="G88" s="54"/>
      <c r="H88" s="54"/>
      <c r="I88" s="54"/>
      <c r="J88" s="54"/>
      <c r="K88" s="54"/>
      <c r="L88" s="54"/>
      <c r="M88" s="54"/>
      <c r="N88" s="54"/>
      <c r="O88" s="54"/>
      <c r="P88" s="54"/>
      <c r="Q88" s="54"/>
      <c r="R88" s="54"/>
      <c r="S88" s="54"/>
      <c r="T88" s="54"/>
      <c r="U88" s="54"/>
      <c r="V88" s="54"/>
      <c r="W88" s="54"/>
      <c r="X88" s="54"/>
      <c r="Y88" s="54"/>
      <c r="Z88" s="54"/>
      <c r="AA88" s="54"/>
      <c r="AB88" s="54"/>
      <c r="AC88" s="54"/>
    </row>
    <row r="89" spans="1:29" ht="15.75">
      <c r="A89" s="51"/>
      <c r="B89" s="52"/>
      <c r="C89" s="53"/>
      <c r="D89" s="53"/>
      <c r="E89" s="53"/>
      <c r="F89" s="53"/>
      <c r="G89" s="54"/>
      <c r="H89" s="54"/>
      <c r="I89" s="54"/>
      <c r="J89" s="54"/>
      <c r="K89" s="54"/>
      <c r="L89" s="54"/>
      <c r="M89" s="54"/>
      <c r="N89" s="54"/>
      <c r="O89" s="54"/>
      <c r="P89" s="54"/>
      <c r="Q89" s="54"/>
      <c r="R89" s="54"/>
      <c r="S89" s="54"/>
      <c r="T89" s="54"/>
      <c r="U89" s="54"/>
      <c r="V89" s="54"/>
      <c r="W89" s="54"/>
      <c r="X89" s="54"/>
      <c r="Y89" s="54"/>
      <c r="Z89" s="54"/>
      <c r="AA89" s="54"/>
      <c r="AB89" s="54"/>
      <c r="AC89" s="54"/>
    </row>
    <row r="90" spans="1:29" ht="15.75">
      <c r="A90" s="51"/>
      <c r="B90" s="52"/>
      <c r="C90" s="53"/>
      <c r="D90" s="53"/>
      <c r="E90" s="53"/>
      <c r="F90" s="53"/>
      <c r="G90" s="54"/>
      <c r="H90" s="54"/>
      <c r="I90" s="54"/>
      <c r="J90" s="54"/>
      <c r="K90" s="54"/>
      <c r="L90" s="54"/>
      <c r="M90" s="54"/>
      <c r="N90" s="54"/>
      <c r="O90" s="54"/>
      <c r="P90" s="54"/>
      <c r="Q90" s="54"/>
      <c r="R90" s="54"/>
      <c r="S90" s="54"/>
      <c r="T90" s="54"/>
      <c r="U90" s="54"/>
      <c r="V90" s="54"/>
      <c r="W90" s="54"/>
      <c r="X90" s="54"/>
      <c r="Y90" s="54"/>
      <c r="Z90" s="54"/>
      <c r="AA90" s="54"/>
      <c r="AB90" s="54"/>
      <c r="AC90" s="54"/>
    </row>
    <row r="91" spans="1:29" ht="15.75">
      <c r="A91" s="51"/>
      <c r="B91" s="52"/>
      <c r="C91" s="53"/>
      <c r="D91" s="53"/>
      <c r="E91" s="53"/>
      <c r="F91" s="53"/>
      <c r="G91" s="54"/>
      <c r="H91" s="54"/>
      <c r="I91" s="54"/>
      <c r="J91" s="54"/>
      <c r="K91" s="54"/>
      <c r="L91" s="54"/>
      <c r="M91" s="54"/>
      <c r="N91" s="54"/>
      <c r="O91" s="54"/>
      <c r="P91" s="54"/>
      <c r="Q91" s="54"/>
      <c r="R91" s="54"/>
      <c r="S91" s="54"/>
      <c r="T91" s="54"/>
      <c r="U91" s="54"/>
      <c r="V91" s="54"/>
      <c r="W91" s="54"/>
      <c r="X91" s="54"/>
      <c r="Y91" s="54"/>
      <c r="Z91" s="54"/>
      <c r="AA91" s="54"/>
      <c r="AB91" s="54"/>
      <c r="AC91" s="54"/>
    </row>
    <row r="92" spans="1:29" ht="15.75">
      <c r="A92" s="51"/>
      <c r="B92" s="52"/>
      <c r="C92" s="53"/>
      <c r="D92" s="53"/>
      <c r="E92" s="53"/>
      <c r="F92" s="53"/>
      <c r="G92" s="54"/>
      <c r="H92" s="54"/>
      <c r="I92" s="54"/>
      <c r="J92" s="54"/>
      <c r="K92" s="54"/>
      <c r="L92" s="54"/>
      <c r="M92" s="54"/>
      <c r="N92" s="54"/>
      <c r="O92" s="54"/>
      <c r="P92" s="54"/>
      <c r="Q92" s="54"/>
      <c r="R92" s="54"/>
      <c r="S92" s="54"/>
      <c r="T92" s="54"/>
      <c r="U92" s="54"/>
      <c r="V92" s="54"/>
      <c r="W92" s="54"/>
      <c r="X92" s="54"/>
      <c r="Y92" s="54"/>
      <c r="Z92" s="54"/>
      <c r="AA92" s="54"/>
      <c r="AB92" s="54"/>
      <c r="AC92" s="54"/>
    </row>
    <row r="93" spans="1:29" ht="15.75">
      <c r="A93" s="51"/>
      <c r="B93" s="52"/>
      <c r="C93" s="53"/>
      <c r="D93" s="53"/>
      <c r="E93" s="53"/>
      <c r="F93" s="53"/>
      <c r="G93" s="54"/>
      <c r="H93" s="54"/>
      <c r="I93" s="54"/>
      <c r="J93" s="54"/>
      <c r="K93" s="54"/>
      <c r="L93" s="54"/>
      <c r="M93" s="54"/>
      <c r="N93" s="54"/>
      <c r="O93" s="54"/>
      <c r="P93" s="54"/>
      <c r="Q93" s="54"/>
      <c r="R93" s="54"/>
      <c r="S93" s="54"/>
      <c r="T93" s="54"/>
      <c r="U93" s="54"/>
      <c r="V93" s="54"/>
      <c r="W93" s="54"/>
      <c r="X93" s="54"/>
      <c r="Y93" s="54"/>
      <c r="Z93" s="54"/>
      <c r="AA93" s="54"/>
      <c r="AB93" s="54"/>
      <c r="AC93" s="54"/>
    </row>
    <row r="94" spans="1:29" ht="15.75">
      <c r="A94" s="51"/>
      <c r="B94" s="52"/>
      <c r="C94" s="53"/>
      <c r="D94" s="53"/>
      <c r="E94" s="53"/>
      <c r="F94" s="53"/>
      <c r="G94" s="54"/>
      <c r="H94" s="54"/>
      <c r="I94" s="54"/>
      <c r="J94" s="54"/>
      <c r="K94" s="54"/>
      <c r="L94" s="54"/>
      <c r="M94" s="54"/>
      <c r="N94" s="54"/>
      <c r="O94" s="54"/>
      <c r="P94" s="54"/>
      <c r="Q94" s="54"/>
      <c r="R94" s="54"/>
      <c r="S94" s="54"/>
      <c r="T94" s="54"/>
      <c r="U94" s="54"/>
      <c r="V94" s="54"/>
      <c r="W94" s="54"/>
      <c r="X94" s="54"/>
      <c r="Y94" s="54"/>
      <c r="Z94" s="54"/>
      <c r="AA94" s="54"/>
      <c r="AB94" s="54"/>
      <c r="AC94" s="54"/>
    </row>
    <row r="95" spans="1:29" ht="15.75">
      <c r="A95" s="51"/>
      <c r="B95" s="52"/>
      <c r="C95" s="53"/>
      <c r="D95" s="53"/>
      <c r="E95" s="53"/>
      <c r="F95" s="53"/>
      <c r="G95" s="54"/>
      <c r="H95" s="54"/>
      <c r="I95" s="54"/>
      <c r="J95" s="54"/>
      <c r="K95" s="54"/>
      <c r="L95" s="54"/>
      <c r="M95" s="54"/>
      <c r="N95" s="54"/>
      <c r="O95" s="54"/>
      <c r="P95" s="54"/>
      <c r="Q95" s="54"/>
      <c r="R95" s="54"/>
      <c r="S95" s="54"/>
      <c r="T95" s="54"/>
      <c r="U95" s="54"/>
      <c r="V95" s="54"/>
      <c r="W95" s="54"/>
      <c r="X95" s="54"/>
      <c r="Y95" s="54"/>
      <c r="Z95" s="54"/>
      <c r="AA95" s="54"/>
      <c r="AB95" s="54"/>
      <c r="AC95" s="54"/>
    </row>
    <row r="96" spans="1:29" ht="15.75">
      <c r="A96" s="51"/>
      <c r="B96" s="52"/>
      <c r="C96" s="53"/>
      <c r="D96" s="53"/>
      <c r="E96" s="53"/>
      <c r="F96" s="53"/>
      <c r="G96" s="54"/>
      <c r="H96" s="54"/>
      <c r="I96" s="54"/>
      <c r="J96" s="54"/>
      <c r="K96" s="54"/>
      <c r="L96" s="54"/>
      <c r="M96" s="54"/>
      <c r="N96" s="54"/>
      <c r="O96" s="54"/>
      <c r="P96" s="54"/>
      <c r="Q96" s="54"/>
      <c r="R96" s="54"/>
      <c r="S96" s="54"/>
      <c r="T96" s="54"/>
      <c r="U96" s="54"/>
      <c r="V96" s="54"/>
      <c r="W96" s="54"/>
      <c r="X96" s="54"/>
      <c r="Y96" s="54"/>
      <c r="Z96" s="54"/>
      <c r="AA96" s="54"/>
      <c r="AB96" s="54"/>
      <c r="AC96" s="54"/>
    </row>
    <row r="97" spans="1:29" ht="15.75">
      <c r="A97" s="51"/>
      <c r="B97" s="52"/>
      <c r="C97" s="53"/>
      <c r="D97" s="53"/>
      <c r="E97" s="53"/>
      <c r="F97" s="53"/>
      <c r="G97" s="54"/>
      <c r="H97" s="54"/>
      <c r="I97" s="54"/>
      <c r="J97" s="54"/>
      <c r="K97" s="54"/>
      <c r="L97" s="54"/>
      <c r="M97" s="54"/>
      <c r="N97" s="54"/>
      <c r="O97" s="54"/>
      <c r="P97" s="54"/>
      <c r="Q97" s="54"/>
      <c r="R97" s="54"/>
      <c r="S97" s="54"/>
      <c r="T97" s="54"/>
      <c r="U97" s="54"/>
      <c r="V97" s="54"/>
      <c r="W97" s="54"/>
      <c r="X97" s="54"/>
      <c r="Y97" s="54"/>
      <c r="Z97" s="54"/>
      <c r="AA97" s="54"/>
      <c r="AB97" s="54"/>
      <c r="AC97" s="54"/>
    </row>
    <row r="98" spans="1:29" ht="15.75">
      <c r="A98" s="51"/>
      <c r="B98" s="52"/>
      <c r="C98" s="53"/>
      <c r="D98" s="53"/>
      <c r="E98" s="53"/>
      <c r="F98" s="53"/>
      <c r="G98" s="54"/>
      <c r="H98" s="54"/>
      <c r="I98" s="54"/>
      <c r="J98" s="54"/>
      <c r="K98" s="54"/>
      <c r="L98" s="54"/>
      <c r="M98" s="54"/>
      <c r="N98" s="54"/>
      <c r="O98" s="54"/>
      <c r="P98" s="54"/>
      <c r="Q98" s="54"/>
      <c r="R98" s="54"/>
      <c r="S98" s="54"/>
      <c r="T98" s="54"/>
      <c r="U98" s="54"/>
      <c r="V98" s="54"/>
      <c r="W98" s="54"/>
      <c r="X98" s="54"/>
      <c r="Y98" s="54"/>
      <c r="Z98" s="54"/>
      <c r="AA98" s="54"/>
      <c r="AB98" s="54"/>
      <c r="AC98" s="54"/>
    </row>
    <row r="99" spans="1:29" ht="15.75">
      <c r="A99" s="51"/>
      <c r="B99" s="52"/>
      <c r="C99" s="53"/>
      <c r="D99" s="53"/>
      <c r="E99" s="53"/>
      <c r="F99" s="53"/>
      <c r="G99" s="54"/>
      <c r="H99" s="54"/>
      <c r="I99" s="54"/>
      <c r="J99" s="54"/>
      <c r="K99" s="54"/>
      <c r="L99" s="54"/>
      <c r="M99" s="54"/>
      <c r="N99" s="54"/>
      <c r="O99" s="54"/>
      <c r="P99" s="54"/>
      <c r="Q99" s="54"/>
      <c r="R99" s="54"/>
      <c r="S99" s="54"/>
      <c r="T99" s="54"/>
      <c r="U99" s="54"/>
      <c r="V99" s="54"/>
      <c r="W99" s="54"/>
      <c r="X99" s="54"/>
      <c r="Y99" s="54"/>
      <c r="Z99" s="54"/>
      <c r="AA99" s="54"/>
      <c r="AB99" s="54"/>
      <c r="AC99" s="54"/>
    </row>
    <row r="100" spans="1:29" ht="15.75">
      <c r="A100" s="51"/>
      <c r="B100" s="52"/>
      <c r="C100" s="53"/>
      <c r="D100" s="53"/>
      <c r="E100" s="53"/>
      <c r="F100" s="53"/>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spans="1:29" ht="15.75">
      <c r="A101" s="51"/>
      <c r="B101" s="52"/>
      <c r="C101" s="53"/>
      <c r="D101" s="53"/>
      <c r="E101" s="53"/>
      <c r="F101" s="53"/>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spans="1:29" ht="15.75">
      <c r="A102" s="51"/>
      <c r="B102" s="52"/>
      <c r="C102" s="53"/>
      <c r="D102" s="53"/>
      <c r="E102" s="53"/>
      <c r="F102" s="53"/>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spans="1:29" ht="15.75">
      <c r="A103" s="51"/>
      <c r="B103" s="52"/>
      <c r="C103" s="53"/>
      <c r="D103" s="53"/>
      <c r="E103" s="53"/>
      <c r="F103" s="53"/>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row>
    <row r="104" spans="1:29" ht="15.75">
      <c r="A104" s="51"/>
      <c r="B104" s="52"/>
      <c r="C104" s="53"/>
      <c r="D104" s="53"/>
      <c r="E104" s="53"/>
      <c r="F104" s="53"/>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row>
    <row r="105" spans="1:29" ht="15.75">
      <c r="A105" s="51"/>
      <c r="B105" s="52"/>
      <c r="C105" s="53"/>
      <c r="D105" s="53"/>
      <c r="E105" s="53"/>
      <c r="F105" s="53"/>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row>
    <row r="106" spans="1:29" ht="15.75">
      <c r="A106" s="51"/>
      <c r="B106" s="52"/>
      <c r="C106" s="53"/>
      <c r="D106" s="53"/>
      <c r="E106" s="53"/>
      <c r="F106" s="53"/>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row>
    <row r="107" spans="1:29" ht="15.75">
      <c r="A107" s="51"/>
      <c r="B107" s="52"/>
      <c r="C107" s="53"/>
      <c r="D107" s="53"/>
      <c r="E107" s="53"/>
      <c r="F107" s="53"/>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row>
    <row r="108" spans="1:29" ht="15.75">
      <c r="A108" s="51"/>
      <c r="B108" s="52"/>
      <c r="C108" s="53"/>
      <c r="D108" s="53"/>
      <c r="E108" s="53"/>
      <c r="F108" s="53"/>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row>
    <row r="109" spans="1:29" ht="15.75">
      <c r="A109" s="51"/>
      <c r="B109" s="52"/>
      <c r="C109" s="53"/>
      <c r="D109" s="53"/>
      <c r="E109" s="53"/>
      <c r="F109" s="53"/>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row>
    <row r="110" spans="1:29" ht="15.75">
      <c r="A110" s="51"/>
      <c r="B110" s="52"/>
      <c r="C110" s="53"/>
      <c r="D110" s="53"/>
      <c r="E110" s="53"/>
      <c r="F110" s="53"/>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row>
    <row r="111" spans="1:29" ht="15.75">
      <c r="A111" s="51"/>
      <c r="B111" s="52"/>
      <c r="C111" s="53"/>
      <c r="D111" s="53"/>
      <c r="E111" s="53"/>
      <c r="F111" s="53"/>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row>
    <row r="112" spans="1:29" ht="15.75">
      <c r="A112" s="51"/>
      <c r="B112" s="52"/>
      <c r="C112" s="53"/>
      <c r="D112" s="53"/>
      <c r="E112" s="53"/>
      <c r="F112" s="53"/>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spans="1:29" ht="15.75">
      <c r="A113" s="51"/>
      <c r="B113" s="52"/>
      <c r="C113" s="53"/>
      <c r="D113" s="53"/>
      <c r="E113" s="53"/>
      <c r="F113" s="53"/>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row>
    <row r="114" spans="1:29" ht="15.75">
      <c r="A114" s="51"/>
      <c r="B114" s="52"/>
      <c r="C114" s="53"/>
      <c r="D114" s="53"/>
      <c r="E114" s="53"/>
      <c r="F114" s="53"/>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row>
    <row r="115" spans="1:29" ht="15.75">
      <c r="A115" s="51"/>
      <c r="B115" s="52"/>
      <c r="C115" s="53"/>
      <c r="D115" s="53"/>
      <c r="E115" s="53"/>
      <c r="F115" s="53"/>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row>
    <row r="116" spans="1:29" ht="15.75">
      <c r="A116" s="51"/>
      <c r="B116" s="52"/>
      <c r="C116" s="53"/>
      <c r="D116" s="53"/>
      <c r="E116" s="53"/>
      <c r="F116" s="53"/>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row>
    <row r="117" spans="1:29" ht="15.75">
      <c r="A117" s="51"/>
      <c r="B117" s="52"/>
      <c r="C117" s="53"/>
      <c r="D117" s="53"/>
      <c r="E117" s="53"/>
      <c r="F117" s="53"/>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row>
    <row r="118" spans="1:29" ht="15.75">
      <c r="A118" s="51"/>
      <c r="B118" s="52"/>
      <c r="C118" s="53"/>
      <c r="D118" s="53"/>
      <c r="E118" s="53"/>
      <c r="F118" s="53"/>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row>
    <row r="119" spans="1:29" ht="15.75">
      <c r="A119" s="51"/>
      <c r="B119" s="52"/>
      <c r="C119" s="53"/>
      <c r="D119" s="53"/>
      <c r="E119" s="53"/>
      <c r="F119" s="53"/>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row>
    <row r="120" spans="1:29" ht="15.75">
      <c r="A120" s="51"/>
      <c r="B120" s="52"/>
      <c r="C120" s="53"/>
      <c r="D120" s="53"/>
      <c r="E120" s="53"/>
      <c r="F120" s="53"/>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row>
    <row r="121" spans="1:29" ht="15.75">
      <c r="A121" s="51"/>
      <c r="B121" s="52"/>
      <c r="C121" s="53"/>
      <c r="D121" s="53"/>
      <c r="E121" s="53"/>
      <c r="F121" s="53"/>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row>
    <row r="122" spans="1:29" ht="15.75">
      <c r="A122" s="51"/>
      <c r="B122" s="52"/>
      <c r="C122" s="53"/>
      <c r="D122" s="53"/>
      <c r="E122" s="53"/>
      <c r="F122" s="53"/>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row>
    <row r="123" spans="1:29" ht="15.75">
      <c r="A123" s="51"/>
      <c r="B123" s="52"/>
      <c r="C123" s="53"/>
      <c r="D123" s="53"/>
      <c r="E123" s="53"/>
      <c r="F123" s="53"/>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row>
    <row r="124" spans="1:29" ht="15.75">
      <c r="A124" s="51"/>
      <c r="B124" s="52"/>
      <c r="C124" s="53"/>
      <c r="D124" s="53"/>
      <c r="E124" s="53"/>
      <c r="F124" s="53"/>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row>
    <row r="125" spans="1:29" ht="15.75">
      <c r="A125" s="51"/>
      <c r="B125" s="52"/>
      <c r="C125" s="53"/>
      <c r="D125" s="53"/>
      <c r="E125" s="53"/>
      <c r="F125" s="53"/>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row>
    <row r="126" spans="1:29" ht="15.75">
      <c r="A126" s="51"/>
      <c r="B126" s="52"/>
      <c r="C126" s="53"/>
      <c r="D126" s="53"/>
      <c r="E126" s="53"/>
      <c r="F126" s="53"/>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row>
    <row r="127" spans="1:29" ht="15.75">
      <c r="A127" s="51"/>
      <c r="B127" s="52"/>
      <c r="C127" s="53"/>
      <c r="D127" s="53"/>
      <c r="E127" s="53"/>
      <c r="F127" s="53"/>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row>
    <row r="128" spans="1:29" ht="15.75">
      <c r="A128" s="51"/>
      <c r="B128" s="52"/>
      <c r="C128" s="53"/>
      <c r="D128" s="53"/>
      <c r="E128" s="53"/>
      <c r="F128" s="53"/>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row>
    <row r="129" spans="1:29" ht="15.75">
      <c r="A129" s="51"/>
      <c r="B129" s="52"/>
      <c r="C129" s="53"/>
      <c r="D129" s="53"/>
      <c r="E129" s="53"/>
      <c r="F129" s="53"/>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row>
    <row r="130" spans="1:29" ht="15.75">
      <c r="A130" s="51"/>
      <c r="B130" s="52"/>
      <c r="C130" s="53"/>
      <c r="D130" s="53"/>
      <c r="E130" s="53"/>
      <c r="F130" s="53"/>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row>
    <row r="131" spans="1:29" ht="15.75">
      <c r="A131" s="51"/>
      <c r="B131" s="52"/>
      <c r="C131" s="53"/>
      <c r="D131" s="53"/>
      <c r="E131" s="53"/>
      <c r="F131" s="53"/>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row>
    <row r="132" spans="1:29" ht="15.75">
      <c r="A132" s="51"/>
      <c r="B132" s="52"/>
      <c r="C132" s="53"/>
      <c r="D132" s="53"/>
      <c r="E132" s="53"/>
      <c r="F132" s="53"/>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row>
    <row r="133" spans="1:29" ht="15.75">
      <c r="A133" s="51"/>
      <c r="B133" s="52"/>
      <c r="C133" s="53"/>
      <c r="D133" s="53"/>
      <c r="E133" s="53"/>
      <c r="F133" s="53"/>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row>
    <row r="134" spans="1:29" ht="15.75">
      <c r="A134" s="51"/>
      <c r="B134" s="52"/>
      <c r="C134" s="53"/>
      <c r="D134" s="53"/>
      <c r="E134" s="53"/>
      <c r="F134" s="53"/>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row>
    <row r="135" spans="1:29" ht="15.75">
      <c r="A135" s="51"/>
      <c r="B135" s="52"/>
      <c r="C135" s="53"/>
      <c r="D135" s="53"/>
      <c r="E135" s="53"/>
      <c r="F135" s="53"/>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row>
    <row r="136" spans="1:29" ht="15.75">
      <c r="A136" s="51"/>
      <c r="B136" s="52"/>
      <c r="C136" s="53"/>
      <c r="D136" s="53"/>
      <c r="E136" s="53"/>
      <c r="F136" s="53"/>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row>
    <row r="137" spans="1:29" ht="15.75">
      <c r="A137" s="51"/>
      <c r="B137" s="52"/>
      <c r="C137" s="53"/>
      <c r="D137" s="53"/>
      <c r="E137" s="53"/>
      <c r="F137" s="53"/>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row>
    <row r="138" spans="1:29" ht="15.75">
      <c r="A138" s="51"/>
      <c r="B138" s="52"/>
      <c r="C138" s="53"/>
      <c r="D138" s="53"/>
      <c r="E138" s="53"/>
      <c r="F138" s="53"/>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row>
    <row r="139" spans="1:29" ht="15.75">
      <c r="A139" s="51"/>
      <c r="B139" s="52"/>
      <c r="C139" s="53"/>
      <c r="D139" s="53"/>
      <c r="E139" s="53"/>
      <c r="F139" s="53"/>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row>
    <row r="140" spans="1:29" ht="15.75">
      <c r="A140" s="51"/>
      <c r="B140" s="52"/>
      <c r="C140" s="53"/>
      <c r="D140" s="53"/>
      <c r="E140" s="53"/>
      <c r="F140" s="53"/>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row>
    <row r="141" spans="1:29" ht="15.75">
      <c r="A141" s="51"/>
      <c r="B141" s="52"/>
      <c r="C141" s="53"/>
      <c r="D141" s="53"/>
      <c r="E141" s="53"/>
      <c r="F141" s="53"/>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row>
    <row r="142" spans="1:29" ht="15.75">
      <c r="A142" s="51"/>
      <c r="B142" s="52"/>
      <c r="C142" s="53"/>
      <c r="D142" s="53"/>
      <c r="E142" s="53"/>
      <c r="F142" s="53"/>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row>
    <row r="143" spans="1:29" ht="15.75">
      <c r="A143" s="51"/>
      <c r="B143" s="52"/>
      <c r="C143" s="53"/>
      <c r="D143" s="53"/>
      <c r="E143" s="53"/>
      <c r="F143" s="53"/>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row>
    <row r="144" spans="1:29" ht="15.75">
      <c r="A144" s="51"/>
      <c r="B144" s="52"/>
      <c r="C144" s="53"/>
      <c r="D144" s="53"/>
      <c r="E144" s="53"/>
      <c r="F144" s="53"/>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row>
    <row r="145" spans="1:29" ht="15.75">
      <c r="A145" s="51"/>
      <c r="B145" s="52"/>
      <c r="C145" s="53"/>
      <c r="D145" s="53"/>
      <c r="E145" s="53"/>
      <c r="F145" s="53"/>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row>
    <row r="146" spans="1:29" ht="15.75">
      <c r="A146" s="51"/>
      <c r="B146" s="52"/>
      <c r="C146" s="53"/>
      <c r="D146" s="53"/>
      <c r="E146" s="53"/>
      <c r="F146" s="53"/>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row>
    <row r="147" spans="1:29" ht="15.75">
      <c r="A147" s="51"/>
      <c r="B147" s="52"/>
      <c r="C147" s="53"/>
      <c r="D147" s="53"/>
      <c r="E147" s="53"/>
      <c r="F147" s="53"/>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row>
    <row r="148" spans="1:29" ht="15.75">
      <c r="A148" s="51"/>
      <c r="B148" s="52"/>
      <c r="C148" s="53"/>
      <c r="D148" s="53"/>
      <c r="E148" s="53"/>
      <c r="F148" s="53"/>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row>
    <row r="149" spans="1:29" ht="15.75">
      <c r="A149" s="51"/>
      <c r="B149" s="52"/>
      <c r="C149" s="53"/>
      <c r="D149" s="53"/>
      <c r="E149" s="53"/>
      <c r="F149" s="53"/>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row>
    <row r="150" spans="1:29" ht="15.75">
      <c r="A150" s="51"/>
      <c r="B150" s="52"/>
      <c r="C150" s="53"/>
      <c r="D150" s="53"/>
      <c r="E150" s="53"/>
      <c r="F150" s="53"/>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spans="1:29" ht="15.75">
      <c r="A151" s="51"/>
      <c r="B151" s="52"/>
      <c r="C151" s="53"/>
      <c r="D151" s="53"/>
      <c r="E151" s="53"/>
      <c r="F151" s="53"/>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row r="152" spans="1:29" ht="15.75">
      <c r="A152" s="51"/>
      <c r="B152" s="52"/>
      <c r="C152" s="53"/>
      <c r="D152" s="53"/>
      <c r="E152" s="53"/>
      <c r="F152" s="53"/>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row>
    <row r="153" spans="1:29" ht="15.75">
      <c r="A153" s="51"/>
      <c r="B153" s="52"/>
      <c r="C153" s="53"/>
      <c r="D153" s="53"/>
      <c r="E153" s="53"/>
      <c r="F153" s="53"/>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row>
    <row r="154" spans="1:29" ht="15.75">
      <c r="A154" s="51"/>
      <c r="B154" s="52"/>
      <c r="C154" s="53"/>
      <c r="D154" s="53"/>
      <c r="E154" s="53"/>
      <c r="F154" s="53"/>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row>
    <row r="155" spans="1:29" ht="15.75">
      <c r="A155" s="51"/>
      <c r="B155" s="52"/>
      <c r="C155" s="53"/>
      <c r="D155" s="53"/>
      <c r="E155" s="53"/>
      <c r="F155" s="53"/>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row>
    <row r="156" spans="1:29" ht="15.75">
      <c r="A156" s="51"/>
      <c r="B156" s="52"/>
      <c r="C156" s="53"/>
      <c r="D156" s="53"/>
      <c r="E156" s="53"/>
      <c r="F156" s="53"/>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row>
    <row r="157" spans="1:29" ht="15.75">
      <c r="A157" s="51"/>
      <c r="B157" s="52"/>
      <c r="C157" s="53"/>
      <c r="D157" s="53"/>
      <c r="E157" s="53"/>
      <c r="F157" s="53"/>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row>
    <row r="158" spans="1:29" ht="15.75">
      <c r="A158" s="51"/>
      <c r="B158" s="52"/>
      <c r="C158" s="53"/>
      <c r="D158" s="53"/>
      <c r="E158" s="53"/>
      <c r="F158" s="53"/>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row>
    <row r="159" spans="1:29" ht="15.75">
      <c r="A159" s="51"/>
      <c r="B159" s="52"/>
      <c r="C159" s="53"/>
      <c r="D159" s="53"/>
      <c r="E159" s="53"/>
      <c r="F159" s="53"/>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row>
    <row r="160" spans="1:29" ht="15.75">
      <c r="A160" s="51"/>
      <c r="B160" s="52"/>
      <c r="C160" s="53"/>
      <c r="D160" s="53"/>
      <c r="E160" s="53"/>
      <c r="F160" s="53"/>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row>
    <row r="161" spans="1:29" ht="15.75">
      <c r="A161" s="51"/>
      <c r="B161" s="52"/>
      <c r="C161" s="53"/>
      <c r="D161" s="53"/>
      <c r="E161" s="53"/>
      <c r="F161" s="53"/>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row>
    <row r="162" spans="1:29" ht="15.75">
      <c r="A162" s="51"/>
      <c r="B162" s="52"/>
      <c r="C162" s="53"/>
      <c r="D162" s="53"/>
      <c r="E162" s="53"/>
      <c r="F162" s="53"/>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row>
    <row r="163" spans="1:29" ht="15.75">
      <c r="A163" s="51"/>
      <c r="B163" s="52"/>
      <c r="C163" s="53"/>
      <c r="D163" s="53"/>
      <c r="E163" s="53"/>
      <c r="F163" s="53"/>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row>
    <row r="164" spans="1:29" ht="15.75">
      <c r="A164" s="51"/>
      <c r="B164" s="52"/>
      <c r="C164" s="53"/>
      <c r="D164" s="53"/>
      <c r="E164" s="53"/>
      <c r="F164" s="53"/>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spans="1:29" ht="15.75">
      <c r="A165" s="51"/>
      <c r="B165" s="52"/>
      <c r="C165" s="53"/>
      <c r="D165" s="53"/>
      <c r="E165" s="53"/>
      <c r="F165" s="53"/>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row>
    <row r="166" spans="1:29" ht="15.75">
      <c r="A166" s="51"/>
      <c r="B166" s="52"/>
      <c r="C166" s="53"/>
      <c r="D166" s="53"/>
      <c r="E166" s="53"/>
      <c r="F166" s="53"/>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row>
    <row r="167" spans="1:29" ht="15.75">
      <c r="A167" s="51"/>
      <c r="B167" s="52"/>
      <c r="C167" s="53"/>
      <c r="D167" s="53"/>
      <c r="E167" s="53"/>
      <c r="F167" s="53"/>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row>
    <row r="168" spans="1:29" ht="15.75">
      <c r="A168" s="51"/>
      <c r="B168" s="52"/>
      <c r="C168" s="53"/>
      <c r="D168" s="53"/>
      <c r="E168" s="53"/>
      <c r="F168" s="53"/>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row>
    <row r="169" spans="1:29" ht="15.75">
      <c r="A169" s="51"/>
      <c r="B169" s="52"/>
      <c r="C169" s="53"/>
      <c r="D169" s="53"/>
      <c r="E169" s="53"/>
      <c r="F169" s="53"/>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row>
    <row r="170" spans="1:29" ht="15.75">
      <c r="A170" s="51"/>
      <c r="B170" s="52"/>
      <c r="C170" s="53"/>
      <c r="D170" s="53"/>
      <c r="E170" s="53"/>
      <c r="F170" s="53"/>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row>
    <row r="171" spans="1:29" ht="15.75">
      <c r="A171" s="51"/>
      <c r="B171" s="52"/>
      <c r="C171" s="53"/>
      <c r="D171" s="53"/>
      <c r="E171" s="53"/>
      <c r="F171" s="53"/>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row>
    <row r="172" spans="1:29" ht="15.75">
      <c r="A172" s="51"/>
      <c r="B172" s="52"/>
      <c r="C172" s="53"/>
      <c r="D172" s="53"/>
      <c r="E172" s="53"/>
      <c r="F172" s="53"/>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row>
    <row r="173" spans="1:29" ht="15.75">
      <c r="A173" s="51"/>
      <c r="B173" s="52"/>
      <c r="C173" s="53"/>
      <c r="D173" s="53"/>
      <c r="E173" s="53"/>
      <c r="F173" s="53"/>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row>
    <row r="174" spans="1:29" ht="15.75">
      <c r="A174" s="51"/>
      <c r="B174" s="52"/>
      <c r="C174" s="53"/>
      <c r="D174" s="53"/>
      <c r="E174" s="53"/>
      <c r="F174" s="53"/>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row>
    <row r="175" spans="1:29" ht="15.75">
      <c r="A175" s="51"/>
      <c r="B175" s="52"/>
      <c r="C175" s="53"/>
      <c r="D175" s="53"/>
      <c r="E175" s="53"/>
      <c r="F175" s="53"/>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row>
    <row r="176" spans="1:29" ht="15.75">
      <c r="A176" s="51"/>
      <c r="B176" s="52"/>
      <c r="C176" s="53"/>
      <c r="D176" s="53"/>
      <c r="E176" s="53"/>
      <c r="F176" s="53"/>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row>
    <row r="177" spans="1:29" ht="15.75">
      <c r="A177" s="51"/>
      <c r="B177" s="52"/>
      <c r="C177" s="53"/>
      <c r="D177" s="53"/>
      <c r="E177" s="53"/>
      <c r="F177" s="53"/>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row>
    <row r="178" spans="1:29" ht="15.75">
      <c r="A178" s="51"/>
      <c r="B178" s="52"/>
      <c r="C178" s="53"/>
      <c r="D178" s="53"/>
      <c r="E178" s="53"/>
      <c r="F178" s="53"/>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row>
    <row r="179" spans="1:29" ht="15.75">
      <c r="A179" s="51"/>
      <c r="B179" s="52"/>
      <c r="C179" s="53"/>
      <c r="D179" s="53"/>
      <c r="E179" s="53"/>
      <c r="F179" s="53"/>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row>
    <row r="180" spans="1:29" ht="15.75">
      <c r="A180" s="51"/>
      <c r="B180" s="52"/>
      <c r="C180" s="53"/>
      <c r="D180" s="53"/>
      <c r="E180" s="53"/>
      <c r="F180" s="53"/>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row>
    <row r="181" spans="1:29" ht="15.75">
      <c r="A181" s="51"/>
      <c r="B181" s="52"/>
      <c r="C181" s="53"/>
      <c r="D181" s="53"/>
      <c r="E181" s="53"/>
      <c r="F181" s="53"/>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row>
    <row r="182" spans="1:29" ht="15.75">
      <c r="A182" s="51"/>
      <c r="B182" s="52"/>
      <c r="C182" s="53"/>
      <c r="D182" s="53"/>
      <c r="E182" s="53"/>
      <c r="F182" s="53"/>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row>
    <row r="183" spans="1:29" ht="15.75">
      <c r="A183" s="51"/>
      <c r="B183" s="52"/>
      <c r="C183" s="53"/>
      <c r="D183" s="53"/>
      <c r="E183" s="53"/>
      <c r="F183" s="53"/>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row>
    <row r="184" spans="1:29" ht="15.75">
      <c r="A184" s="51"/>
      <c r="B184" s="52"/>
      <c r="C184" s="53"/>
      <c r="D184" s="53"/>
      <c r="E184" s="53"/>
      <c r="F184" s="53"/>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row>
    <row r="185" spans="1:29" ht="15.75">
      <c r="A185" s="51"/>
      <c r="B185" s="52"/>
      <c r="C185" s="53"/>
      <c r="D185" s="53"/>
      <c r="E185" s="53"/>
      <c r="F185" s="53"/>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row>
    <row r="186" spans="1:29" ht="15.75">
      <c r="A186" s="51"/>
      <c r="B186" s="52"/>
      <c r="C186" s="53"/>
      <c r="D186" s="53"/>
      <c r="E186" s="53"/>
      <c r="F186" s="53"/>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row>
    <row r="187" spans="1:29" ht="15.75">
      <c r="A187" s="51"/>
      <c r="B187" s="52"/>
      <c r="C187" s="53"/>
      <c r="D187" s="53"/>
      <c r="E187" s="53"/>
      <c r="F187" s="53"/>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row>
    <row r="188" spans="1:29" ht="15.75">
      <c r="A188" s="51"/>
      <c r="B188" s="52"/>
      <c r="C188" s="53"/>
      <c r="D188" s="53"/>
      <c r="E188" s="53"/>
      <c r="F188" s="53"/>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row>
    <row r="189" spans="1:29" ht="15.75">
      <c r="A189" s="51"/>
      <c r="B189" s="52"/>
      <c r="C189" s="53"/>
      <c r="D189" s="53"/>
      <c r="E189" s="53"/>
      <c r="F189" s="53"/>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row>
    <row r="190" spans="1:29" ht="15.75">
      <c r="A190" s="51"/>
      <c r="B190" s="52"/>
      <c r="C190" s="53"/>
      <c r="D190" s="53"/>
      <c r="E190" s="53"/>
      <c r="F190" s="53"/>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row>
    <row r="191" spans="1:29" ht="15.75">
      <c r="A191" s="51"/>
      <c r="B191" s="52"/>
      <c r="C191" s="53"/>
      <c r="D191" s="53"/>
      <c r="E191" s="53"/>
      <c r="F191" s="53"/>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row>
    <row r="192" spans="1:29" ht="15.75">
      <c r="A192" s="51"/>
      <c r="B192" s="52"/>
      <c r="C192" s="53"/>
      <c r="D192" s="53"/>
      <c r="E192" s="53"/>
      <c r="F192" s="53"/>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row>
    <row r="193" spans="1:29" ht="15.75">
      <c r="A193" s="51"/>
      <c r="B193" s="52"/>
      <c r="C193" s="53"/>
      <c r="D193" s="53"/>
      <c r="E193" s="53"/>
      <c r="F193" s="53"/>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row>
    <row r="194" spans="1:29" ht="15.75">
      <c r="A194" s="51"/>
      <c r="B194" s="52"/>
      <c r="C194" s="53"/>
      <c r="D194" s="53"/>
      <c r="E194" s="53"/>
      <c r="F194" s="53"/>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row>
    <row r="195" spans="1:29" ht="15.75">
      <c r="A195" s="51"/>
      <c r="B195" s="52"/>
      <c r="C195" s="53"/>
      <c r="D195" s="53"/>
      <c r="E195" s="53"/>
      <c r="F195" s="53"/>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row>
    <row r="196" spans="1:29" ht="15.75">
      <c r="A196" s="51"/>
      <c r="B196" s="52"/>
      <c r="C196" s="53"/>
      <c r="D196" s="53"/>
      <c r="E196" s="53"/>
      <c r="F196" s="53"/>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row>
    <row r="197" spans="1:29" ht="15.75">
      <c r="A197" s="51"/>
      <c r="B197" s="52"/>
      <c r="C197" s="53"/>
      <c r="D197" s="53"/>
      <c r="E197" s="53"/>
      <c r="F197" s="53"/>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row>
    <row r="198" spans="1:29" ht="15.75">
      <c r="A198" s="51"/>
      <c r="B198" s="52"/>
      <c r="C198" s="53"/>
      <c r="D198" s="53"/>
      <c r="E198" s="53"/>
      <c r="F198" s="53"/>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row>
    <row r="199" spans="1:29" ht="15.75">
      <c r="A199" s="51"/>
      <c r="B199" s="52"/>
      <c r="C199" s="53"/>
      <c r="D199" s="53"/>
      <c r="E199" s="53"/>
      <c r="F199" s="53"/>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row>
    <row r="200" spans="1:29" ht="15.75">
      <c r="A200" s="51"/>
      <c r="B200" s="52"/>
      <c r="C200" s="53"/>
      <c r="D200" s="53"/>
      <c r="E200" s="53"/>
      <c r="F200" s="53"/>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row>
    <row r="201" spans="1:29" ht="15.75">
      <c r="A201" s="51"/>
      <c r="B201" s="52"/>
      <c r="C201" s="53"/>
      <c r="D201" s="53"/>
      <c r="E201" s="53"/>
      <c r="F201" s="53"/>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row>
    <row r="202" spans="1:29" ht="15.75">
      <c r="A202" s="51"/>
      <c r="B202" s="52"/>
      <c r="C202" s="53"/>
      <c r="D202" s="53"/>
      <c r="E202" s="53"/>
      <c r="F202" s="53"/>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row>
    <row r="203" spans="1:29" ht="15.75">
      <c r="A203" s="51"/>
      <c r="B203" s="52"/>
      <c r="C203" s="53"/>
      <c r="D203" s="53"/>
      <c r="E203" s="53"/>
      <c r="F203" s="53"/>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row>
    <row r="204" spans="1:29" ht="15.75">
      <c r="A204" s="51"/>
      <c r="B204" s="52"/>
      <c r="C204" s="53"/>
      <c r="D204" s="53"/>
      <c r="E204" s="53"/>
      <c r="F204" s="53"/>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row>
    <row r="205" spans="1:29" ht="15.75">
      <c r="A205" s="51"/>
      <c r="B205" s="52"/>
      <c r="C205" s="53"/>
      <c r="D205" s="53"/>
      <c r="E205" s="53"/>
      <c r="F205" s="53"/>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row>
    <row r="206" spans="1:29" ht="15.75">
      <c r="A206" s="51"/>
      <c r="B206" s="52"/>
      <c r="C206" s="53"/>
      <c r="D206" s="53"/>
      <c r="E206" s="53"/>
      <c r="F206" s="53"/>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row>
    <row r="207" spans="1:29" ht="15.75">
      <c r="A207" s="51"/>
      <c r="B207" s="52"/>
      <c r="C207" s="53"/>
      <c r="D207" s="53"/>
      <c r="E207" s="53"/>
      <c r="F207" s="53"/>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row>
    <row r="208" spans="1:29" ht="15.75">
      <c r="A208" s="51"/>
      <c r="B208" s="52"/>
      <c r="C208" s="53"/>
      <c r="D208" s="53"/>
      <c r="E208" s="53"/>
      <c r="F208" s="53"/>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row>
    <row r="209" spans="1:29" ht="15.75">
      <c r="A209" s="51"/>
      <c r="B209" s="52"/>
      <c r="C209" s="53"/>
      <c r="D209" s="53"/>
      <c r="E209" s="53"/>
      <c r="F209" s="53"/>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row>
    <row r="210" spans="1:29" ht="15.75">
      <c r="A210" s="51"/>
      <c r="B210" s="52"/>
      <c r="C210" s="53"/>
      <c r="D210" s="53"/>
      <c r="E210" s="53"/>
      <c r="F210" s="53"/>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row>
    <row r="211" spans="1:29" ht="15.75">
      <c r="A211" s="51"/>
      <c r="B211" s="52"/>
      <c r="C211" s="53"/>
      <c r="D211" s="53"/>
      <c r="E211" s="53"/>
      <c r="F211" s="53"/>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row>
    <row r="212" spans="1:29" ht="15.75">
      <c r="A212" s="51"/>
      <c r="B212" s="52"/>
      <c r="C212" s="53"/>
      <c r="D212" s="53"/>
      <c r="E212" s="53"/>
      <c r="F212" s="53"/>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row>
    <row r="213" spans="1:29" ht="15.75">
      <c r="A213" s="51"/>
      <c r="B213" s="52"/>
      <c r="C213" s="53"/>
      <c r="D213" s="53"/>
      <c r="E213" s="53"/>
      <c r="F213" s="53"/>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row>
    <row r="214" spans="1:29" ht="15.75">
      <c r="A214" s="51"/>
      <c r="B214" s="52"/>
      <c r="C214" s="53"/>
      <c r="D214" s="53"/>
      <c r="E214" s="53"/>
      <c r="F214" s="53"/>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row>
    <row r="215" spans="1:29" ht="15.75">
      <c r="A215" s="51"/>
      <c r="B215" s="52"/>
      <c r="C215" s="53"/>
      <c r="D215" s="53"/>
      <c r="E215" s="53"/>
      <c r="F215" s="53"/>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row>
    <row r="216" spans="1:29" ht="15.75">
      <c r="A216" s="51"/>
      <c r="B216" s="52"/>
      <c r="C216" s="53"/>
      <c r="D216" s="53"/>
      <c r="E216" s="53"/>
      <c r="F216" s="53"/>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row>
    <row r="217" spans="1:29" ht="15.75">
      <c r="A217" s="51"/>
      <c r="B217" s="52"/>
      <c r="C217" s="53"/>
      <c r="D217" s="53"/>
      <c r="E217" s="53"/>
      <c r="F217" s="53"/>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row>
    <row r="218" spans="1:29" ht="15.75">
      <c r="A218" s="51"/>
      <c r="B218" s="52"/>
      <c r="C218" s="53"/>
      <c r="D218" s="53"/>
      <c r="E218" s="53"/>
      <c r="F218" s="53"/>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row>
    <row r="219" spans="1:29" ht="15.75">
      <c r="A219" s="51"/>
      <c r="B219" s="52"/>
      <c r="C219" s="53"/>
      <c r="D219" s="53"/>
      <c r="E219" s="53"/>
      <c r="F219" s="53"/>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row>
    <row r="220" spans="1:29" ht="15.75">
      <c r="A220" s="51"/>
      <c r="B220" s="52"/>
      <c r="C220" s="53"/>
      <c r="D220" s="53"/>
      <c r="E220" s="53"/>
      <c r="F220" s="53"/>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row>
    <row r="221" spans="1:29" ht="15.75">
      <c r="A221" s="51"/>
      <c r="B221" s="52"/>
      <c r="C221" s="53"/>
      <c r="D221" s="53"/>
      <c r="E221" s="53"/>
      <c r="F221" s="53"/>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row>
    <row r="222" spans="1:29" ht="15.75">
      <c r="A222" s="51"/>
      <c r="B222" s="52"/>
      <c r="C222" s="53"/>
      <c r="D222" s="53"/>
      <c r="E222" s="53"/>
      <c r="F222" s="53"/>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row>
    <row r="223" spans="1:29" ht="15.75">
      <c r="A223" s="51"/>
      <c r="B223" s="52"/>
      <c r="C223" s="53"/>
      <c r="D223" s="53"/>
      <c r="E223" s="53"/>
      <c r="F223" s="53"/>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row>
    <row r="224" spans="1:29" ht="15.75">
      <c r="A224" s="51"/>
      <c r="B224" s="52"/>
      <c r="C224" s="53"/>
      <c r="D224" s="53"/>
      <c r="E224" s="53"/>
      <c r="F224" s="53"/>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row>
    <row r="225" spans="1:29" ht="15.75">
      <c r="A225" s="51"/>
      <c r="B225" s="52"/>
      <c r="C225" s="53"/>
      <c r="D225" s="53"/>
      <c r="E225" s="53"/>
      <c r="F225" s="53"/>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row>
    <row r="226" spans="1:29" ht="15.75">
      <c r="A226" s="51"/>
      <c r="B226" s="52"/>
      <c r="C226" s="53"/>
      <c r="D226" s="53"/>
      <c r="E226" s="53"/>
      <c r="F226" s="53"/>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row>
    <row r="227" spans="1:29" ht="15.75">
      <c r="A227" s="51"/>
      <c r="B227" s="52"/>
      <c r="C227" s="53"/>
      <c r="D227" s="53"/>
      <c r="E227" s="53"/>
      <c r="F227" s="53"/>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row>
    <row r="228" spans="1:29" ht="15.75">
      <c r="A228" s="51"/>
      <c r="B228" s="52"/>
      <c r="C228" s="53"/>
      <c r="D228" s="53"/>
      <c r="E228" s="53"/>
      <c r="F228" s="53"/>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row>
    <row r="229" spans="1:29" ht="15.75">
      <c r="A229" s="51"/>
      <c r="B229" s="52"/>
      <c r="C229" s="53"/>
      <c r="D229" s="53"/>
      <c r="E229" s="53"/>
      <c r="F229" s="53"/>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row>
    <row r="230" spans="1:29" ht="15.75">
      <c r="A230" s="51"/>
      <c r="B230" s="52"/>
      <c r="C230" s="53"/>
      <c r="D230" s="53"/>
      <c r="E230" s="53"/>
      <c r="F230" s="53"/>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row>
    <row r="231" spans="1:29" ht="15.75">
      <c r="A231" s="51"/>
      <c r="B231" s="52"/>
      <c r="C231" s="53"/>
      <c r="D231" s="53"/>
      <c r="E231" s="53"/>
      <c r="F231" s="53"/>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row>
    <row r="232" spans="1:29" ht="15.75">
      <c r="A232" s="51"/>
      <c r="B232" s="52"/>
      <c r="C232" s="53"/>
      <c r="D232" s="53"/>
      <c r="E232" s="53"/>
      <c r="F232" s="53"/>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row>
    <row r="233" spans="1:29" ht="15.75">
      <c r="A233" s="51"/>
      <c r="B233" s="52"/>
      <c r="C233" s="53"/>
      <c r="D233" s="53"/>
      <c r="E233" s="53"/>
      <c r="F233" s="53"/>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row>
    <row r="234" spans="1:29" ht="15.75">
      <c r="A234" s="51"/>
      <c r="B234" s="52"/>
      <c r="C234" s="53"/>
      <c r="D234" s="53"/>
      <c r="E234" s="53"/>
      <c r="F234" s="53"/>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row>
    <row r="235" spans="1:29" ht="15.75">
      <c r="A235" s="51"/>
      <c r="B235" s="52"/>
      <c r="C235" s="53"/>
      <c r="D235" s="53"/>
      <c r="E235" s="53"/>
      <c r="F235" s="53"/>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row>
    <row r="236" spans="1:29" ht="15.75">
      <c r="A236" s="51"/>
      <c r="B236" s="52"/>
      <c r="C236" s="53"/>
      <c r="D236" s="53"/>
      <c r="E236" s="53"/>
      <c r="F236" s="53"/>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row>
    <row r="237" spans="1:29" ht="15.75">
      <c r="A237" s="51"/>
      <c r="B237" s="52"/>
      <c r="C237" s="53"/>
      <c r="D237" s="53"/>
      <c r="E237" s="53"/>
      <c r="F237" s="53"/>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row>
    <row r="238" spans="1:29" ht="15.75">
      <c r="A238" s="51"/>
      <c r="B238" s="52"/>
      <c r="C238" s="53"/>
      <c r="D238" s="53"/>
      <c r="E238" s="53"/>
      <c r="F238" s="53"/>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row>
    <row r="239" spans="1:29" ht="15.75">
      <c r="A239" s="51"/>
      <c r="B239" s="52"/>
      <c r="C239" s="53"/>
      <c r="D239" s="53"/>
      <c r="E239" s="53"/>
      <c r="F239" s="53"/>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row>
    <row r="240" spans="1:29" ht="15.75">
      <c r="A240" s="51"/>
      <c r="B240" s="52"/>
      <c r="C240" s="53"/>
      <c r="D240" s="53"/>
      <c r="E240" s="53"/>
      <c r="F240" s="53"/>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row>
    <row r="241" spans="1:29" ht="15.75">
      <c r="A241" s="51"/>
      <c r="B241" s="52"/>
      <c r="C241" s="53"/>
      <c r="D241" s="53"/>
      <c r="E241" s="53"/>
      <c r="F241" s="53"/>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row>
    <row r="242" spans="1:29" ht="15.75">
      <c r="A242" s="51"/>
      <c r="B242" s="52"/>
      <c r="C242" s="53"/>
      <c r="D242" s="53"/>
      <c r="E242" s="53"/>
      <c r="F242" s="53"/>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row>
    <row r="243" spans="1:29" ht="15.75">
      <c r="A243" s="51"/>
      <c r="B243" s="52"/>
      <c r="C243" s="53"/>
      <c r="D243" s="53"/>
      <c r="E243" s="53"/>
      <c r="F243" s="53"/>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row>
    <row r="244" spans="1:29" ht="15.75">
      <c r="A244" s="51"/>
      <c r="B244" s="52"/>
      <c r="C244" s="53"/>
      <c r="D244" s="53"/>
      <c r="E244" s="53"/>
      <c r="F244" s="53"/>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row>
    <row r="245" spans="1:29" ht="15.75">
      <c r="A245" s="51"/>
      <c r="B245" s="52"/>
      <c r="C245" s="53"/>
      <c r="D245" s="53"/>
      <c r="E245" s="53"/>
      <c r="F245" s="53"/>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row>
    <row r="246" spans="1:29" ht="15.75">
      <c r="A246" s="51"/>
      <c r="B246" s="52"/>
      <c r="C246" s="53"/>
      <c r="D246" s="53"/>
      <c r="E246" s="53"/>
      <c r="F246" s="53"/>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row>
    <row r="247" spans="1:29" ht="15.75">
      <c r="A247" s="51"/>
      <c r="B247" s="52"/>
      <c r="C247" s="53"/>
      <c r="D247" s="53"/>
      <c r="E247" s="53"/>
      <c r="F247" s="53"/>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row>
    <row r="248" spans="1:29" ht="15.75">
      <c r="A248" s="51"/>
      <c r="B248" s="52"/>
      <c r="C248" s="53"/>
      <c r="D248" s="53"/>
      <c r="E248" s="53"/>
      <c r="F248" s="53"/>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row>
    <row r="249" spans="1:29" ht="15.75">
      <c r="A249" s="51"/>
      <c r="B249" s="52"/>
      <c r="C249" s="53"/>
      <c r="D249" s="53"/>
      <c r="E249" s="53"/>
      <c r="F249" s="53"/>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row>
    <row r="250" spans="1:29" ht="15.75">
      <c r="A250" s="51"/>
      <c r="B250" s="52"/>
      <c r="C250" s="53"/>
      <c r="D250" s="53"/>
      <c r="E250" s="53"/>
      <c r="F250" s="53"/>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row>
    <row r="251" spans="1:29" ht="15.75">
      <c r="A251" s="51"/>
      <c r="B251" s="52"/>
      <c r="C251" s="53"/>
      <c r="D251" s="53"/>
      <c r="E251" s="53"/>
      <c r="F251" s="53"/>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row>
    <row r="252" spans="1:29" ht="15.75">
      <c r="A252" s="51"/>
      <c r="B252" s="52"/>
      <c r="C252" s="53"/>
      <c r="D252" s="53"/>
      <c r="E252" s="53"/>
      <c r="F252" s="53"/>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row>
    <row r="253" spans="1:29" ht="15.75">
      <c r="A253" s="51"/>
      <c r="B253" s="52"/>
      <c r="C253" s="53"/>
      <c r="D253" s="53"/>
      <c r="E253" s="53"/>
      <c r="F253" s="53"/>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row>
    <row r="254" spans="1:29" ht="15.75">
      <c r="A254" s="51"/>
      <c r="B254" s="52"/>
      <c r="C254" s="53"/>
      <c r="D254" s="53"/>
      <c r="E254" s="53"/>
      <c r="F254" s="53"/>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row>
    <row r="255" spans="1:29" ht="15.75">
      <c r="A255" s="51"/>
      <c r="B255" s="52"/>
      <c r="C255" s="53"/>
      <c r="D255" s="53"/>
      <c r="E255" s="53"/>
      <c r="F255" s="53"/>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row>
    <row r="256" spans="1:29" ht="15.75">
      <c r="A256" s="51"/>
      <c r="B256" s="52"/>
      <c r="C256" s="53"/>
      <c r="D256" s="53"/>
      <c r="E256" s="53"/>
      <c r="F256" s="53"/>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row>
    <row r="257" spans="1:29" ht="15.75">
      <c r="A257" s="51"/>
      <c r="B257" s="52"/>
      <c r="C257" s="53"/>
      <c r="D257" s="53"/>
      <c r="E257" s="53"/>
      <c r="F257" s="53"/>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row>
    <row r="258" spans="1:29" ht="15.75">
      <c r="A258" s="51"/>
      <c r="B258" s="52"/>
      <c r="C258" s="53"/>
      <c r="D258" s="53"/>
      <c r="E258" s="53"/>
      <c r="F258" s="53"/>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row>
    <row r="259" spans="1:29" ht="15.75">
      <c r="A259" s="51"/>
      <c r="B259" s="52"/>
      <c r="C259" s="53"/>
      <c r="D259" s="53"/>
      <c r="E259" s="53"/>
      <c r="F259" s="53"/>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row>
    <row r="260" spans="1:29" ht="15.75">
      <c r="A260" s="51"/>
      <c r="B260" s="52"/>
      <c r="C260" s="53"/>
      <c r="D260" s="53"/>
      <c r="E260" s="53"/>
      <c r="F260" s="53"/>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row>
    <row r="261" spans="1:29" ht="15.75">
      <c r="A261" s="51"/>
      <c r="B261" s="52"/>
      <c r="C261" s="53"/>
      <c r="D261" s="53"/>
      <c r="E261" s="53"/>
      <c r="F261" s="53"/>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row>
    <row r="262" spans="1:29" ht="15.75">
      <c r="A262" s="51"/>
      <c r="B262" s="52"/>
      <c r="C262" s="53"/>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row>
    <row r="263" spans="1:29" ht="15.75">
      <c r="A263" s="51"/>
      <c r="B263" s="52"/>
      <c r="C263" s="53"/>
      <c r="D263" s="53"/>
      <c r="E263" s="53"/>
      <c r="F263" s="53"/>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row>
    <row r="264" spans="1:29" ht="15.75">
      <c r="A264" s="51"/>
      <c r="B264" s="52"/>
      <c r="C264" s="53"/>
      <c r="D264" s="53"/>
      <c r="E264" s="53"/>
      <c r="F264" s="53"/>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row>
    <row r="265" spans="1:29" ht="15.75">
      <c r="A265" s="51"/>
      <c r="B265" s="52"/>
      <c r="C265" s="53"/>
      <c r="D265" s="53"/>
      <c r="E265" s="53"/>
      <c r="F265" s="53"/>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row>
    <row r="266" spans="1:29" ht="15.75">
      <c r="A266" s="51"/>
      <c r="B266" s="52"/>
      <c r="C266" s="53"/>
      <c r="D266" s="53"/>
      <c r="E266" s="53"/>
      <c r="F266" s="53"/>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row>
    <row r="267" spans="1:29" ht="15.75">
      <c r="A267" s="51"/>
      <c r="B267" s="52"/>
      <c r="C267" s="53"/>
      <c r="D267" s="53"/>
      <c r="E267" s="53"/>
      <c r="F267" s="53"/>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row>
    <row r="268" spans="1:29" ht="15.75">
      <c r="A268" s="51"/>
      <c r="B268" s="52"/>
      <c r="C268" s="53"/>
      <c r="D268" s="53"/>
      <c r="E268" s="53"/>
      <c r="F268" s="53"/>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row>
    <row r="269" spans="1:29" ht="15.75">
      <c r="A269" s="51"/>
      <c r="B269" s="52"/>
      <c r="C269" s="53"/>
      <c r="D269" s="53"/>
      <c r="E269" s="53"/>
      <c r="F269" s="53"/>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row>
    <row r="270" spans="1:29" ht="15.75">
      <c r="A270" s="51"/>
      <c r="B270" s="52"/>
      <c r="C270" s="53"/>
      <c r="D270" s="53"/>
      <c r="E270" s="53"/>
      <c r="F270" s="53"/>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row>
    <row r="271" spans="1:29" ht="15.75">
      <c r="A271" s="51"/>
      <c r="B271" s="52"/>
      <c r="C271" s="53"/>
      <c r="D271" s="53"/>
      <c r="E271" s="53"/>
      <c r="F271" s="53"/>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row>
    <row r="272" spans="1:29" ht="15.75">
      <c r="A272" s="51"/>
      <c r="B272" s="52"/>
      <c r="C272" s="53"/>
      <c r="D272" s="53"/>
      <c r="E272" s="53"/>
      <c r="F272" s="53"/>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row>
    <row r="273" spans="1:29" ht="15.75">
      <c r="A273" s="51"/>
      <c r="B273" s="52"/>
      <c r="C273" s="53"/>
      <c r="D273" s="53"/>
      <c r="E273" s="53"/>
      <c r="F273" s="53"/>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row>
    <row r="274" spans="1:29" ht="15.75">
      <c r="A274" s="51"/>
      <c r="B274" s="52"/>
      <c r="C274" s="53"/>
      <c r="D274" s="53"/>
      <c r="E274" s="53"/>
      <c r="F274" s="53"/>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row>
    <row r="275" spans="1:29" ht="15.75">
      <c r="A275" s="51"/>
      <c r="B275" s="52"/>
      <c r="C275" s="53"/>
      <c r="D275" s="53"/>
      <c r="E275" s="53"/>
      <c r="F275" s="53"/>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row>
    <row r="276" spans="1:29" ht="15.75">
      <c r="A276" s="51"/>
      <c r="B276" s="52"/>
      <c r="C276" s="53"/>
      <c r="D276" s="53"/>
      <c r="E276" s="53"/>
      <c r="F276" s="53"/>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row>
    <row r="277" spans="1:29" ht="15.75">
      <c r="A277" s="51"/>
      <c r="B277" s="52"/>
      <c r="C277" s="53"/>
      <c r="D277" s="53"/>
      <c r="E277" s="53"/>
      <c r="F277" s="53"/>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row>
    <row r="278" spans="1:29" ht="15.75">
      <c r="A278" s="51"/>
      <c r="B278" s="52"/>
      <c r="C278" s="53"/>
      <c r="D278" s="53"/>
      <c r="E278" s="53"/>
      <c r="F278" s="53"/>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row>
    <row r="279" spans="1:29" ht="15.75">
      <c r="A279" s="51"/>
      <c r="B279" s="52"/>
      <c r="C279" s="53"/>
      <c r="D279" s="53"/>
      <c r="E279" s="53"/>
      <c r="F279" s="53"/>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row>
    <row r="280" spans="1:29" ht="15.75">
      <c r="A280" s="51"/>
      <c r="B280" s="52"/>
      <c r="C280" s="53"/>
      <c r="D280" s="53"/>
      <c r="E280" s="53"/>
      <c r="F280" s="53"/>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row>
    <row r="281" spans="1:29" ht="15.75">
      <c r="A281" s="51"/>
      <c r="B281" s="52"/>
      <c r="C281" s="53"/>
      <c r="D281" s="53"/>
      <c r="E281" s="53"/>
      <c r="F281" s="53"/>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row>
    <row r="282" spans="1:29" ht="15.75">
      <c r="A282" s="51"/>
      <c r="B282" s="52"/>
      <c r="C282" s="53"/>
      <c r="D282" s="53"/>
      <c r="E282" s="53"/>
      <c r="F282" s="53"/>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row>
    <row r="283" spans="1:29" ht="15.75">
      <c r="A283" s="51"/>
      <c r="B283" s="52"/>
      <c r="C283" s="53"/>
      <c r="D283" s="53"/>
      <c r="E283" s="53"/>
      <c r="F283" s="53"/>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row>
    <row r="284" spans="1:29" ht="15.75">
      <c r="A284" s="51"/>
      <c r="B284" s="52"/>
      <c r="C284" s="53"/>
      <c r="D284" s="53"/>
      <c r="E284" s="53"/>
      <c r="F284" s="53"/>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row>
    <row r="285" spans="1:29" ht="15.75">
      <c r="A285" s="51"/>
      <c r="B285" s="52"/>
      <c r="C285" s="53"/>
      <c r="D285" s="53"/>
      <c r="E285" s="53"/>
      <c r="F285" s="53"/>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row>
    <row r="286" spans="1:29" ht="15.75">
      <c r="A286" s="51"/>
      <c r="B286" s="52"/>
      <c r="C286" s="53"/>
      <c r="D286" s="53"/>
      <c r="E286" s="53"/>
      <c r="F286" s="53"/>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row>
    <row r="287" spans="1:29" ht="15.75">
      <c r="A287" s="51"/>
      <c r="B287" s="52"/>
      <c r="C287" s="53"/>
      <c r="D287" s="53"/>
      <c r="E287" s="53"/>
      <c r="F287" s="53"/>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row>
    <row r="288" spans="1:29" ht="15.75">
      <c r="A288" s="51"/>
      <c r="B288" s="52"/>
      <c r="C288" s="53"/>
      <c r="D288" s="53"/>
      <c r="E288" s="53"/>
      <c r="F288" s="53"/>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row>
    <row r="289" spans="1:29" ht="15.75">
      <c r="A289" s="51"/>
      <c r="B289" s="52"/>
      <c r="C289" s="53"/>
      <c r="D289" s="53"/>
      <c r="E289" s="53"/>
      <c r="F289" s="53"/>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row>
    <row r="290" spans="1:29" ht="15.75">
      <c r="A290" s="51"/>
      <c r="B290" s="52"/>
      <c r="C290" s="53"/>
      <c r="D290" s="53"/>
      <c r="E290" s="53"/>
      <c r="F290" s="53"/>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row>
    <row r="291" spans="1:29" ht="15.75">
      <c r="A291" s="51"/>
      <c r="B291" s="52"/>
      <c r="C291" s="53"/>
      <c r="D291" s="53"/>
      <c r="E291" s="53"/>
      <c r="F291" s="53"/>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row>
    <row r="292" spans="1:29" ht="15.75">
      <c r="A292" s="51"/>
      <c r="B292" s="52"/>
      <c r="C292" s="53"/>
      <c r="D292" s="53"/>
      <c r="E292" s="53"/>
      <c r="F292" s="53"/>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row>
    <row r="293" spans="1:29" ht="15.75">
      <c r="A293" s="51"/>
      <c r="B293" s="52"/>
      <c r="C293" s="53"/>
      <c r="D293" s="53"/>
      <c r="E293" s="53"/>
      <c r="F293" s="53"/>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row>
    <row r="294" spans="1:29" ht="15.75">
      <c r="A294" s="51"/>
      <c r="B294" s="52"/>
      <c r="C294" s="53"/>
      <c r="D294" s="53"/>
      <c r="E294" s="53"/>
      <c r="F294" s="53"/>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row>
    <row r="295" spans="1:29" ht="15.75">
      <c r="A295" s="51"/>
      <c r="B295" s="52"/>
      <c r="C295" s="53"/>
      <c r="D295" s="53"/>
      <c r="E295" s="53"/>
      <c r="F295" s="53"/>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row>
    <row r="296" spans="1:29" ht="15.75">
      <c r="A296" s="51"/>
      <c r="B296" s="52"/>
      <c r="C296" s="53"/>
      <c r="D296" s="53"/>
      <c r="E296" s="53"/>
      <c r="F296" s="53"/>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row>
    <row r="297" spans="1:29" ht="15.75">
      <c r="A297" s="51"/>
      <c r="B297" s="52"/>
      <c r="C297" s="53"/>
      <c r="D297" s="53"/>
      <c r="E297" s="53"/>
      <c r="F297" s="53"/>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row>
    <row r="298" spans="1:29" ht="15.75">
      <c r="A298" s="51"/>
      <c r="B298" s="52"/>
      <c r="C298" s="53"/>
      <c r="D298" s="53"/>
      <c r="E298" s="53"/>
      <c r="F298" s="53"/>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row>
    <row r="299" spans="1:29" ht="15.75">
      <c r="A299" s="51"/>
      <c r="B299" s="52"/>
      <c r="C299" s="53"/>
      <c r="D299" s="53"/>
      <c r="E299" s="53"/>
      <c r="F299" s="53"/>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row>
    <row r="300" spans="1:29" ht="15.75">
      <c r="A300" s="51"/>
      <c r="B300" s="52"/>
      <c r="C300" s="53"/>
      <c r="D300" s="53"/>
      <c r="E300" s="53"/>
      <c r="F300" s="53"/>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row>
    <row r="301" spans="1:29" ht="15.75">
      <c r="A301" s="51"/>
      <c r="B301" s="52"/>
      <c r="C301" s="53"/>
      <c r="D301" s="53"/>
      <c r="E301" s="53"/>
      <c r="F301" s="53"/>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row>
    <row r="302" spans="1:29" ht="15.75">
      <c r="A302" s="51"/>
      <c r="B302" s="52"/>
      <c r="C302" s="53"/>
      <c r="D302" s="53"/>
      <c r="E302" s="53"/>
      <c r="F302" s="53"/>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row>
    <row r="303" spans="1:29" ht="15.75">
      <c r="A303" s="51"/>
      <c r="B303" s="52"/>
      <c r="C303" s="53"/>
      <c r="D303" s="53"/>
      <c r="E303" s="53"/>
      <c r="F303" s="53"/>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row>
    <row r="304" spans="1:29" ht="15.75">
      <c r="A304" s="51"/>
      <c r="B304" s="52"/>
      <c r="C304" s="53"/>
      <c r="D304" s="53"/>
      <c r="E304" s="53"/>
      <c r="F304" s="53"/>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row>
    <row r="305" spans="1:29" ht="15.75">
      <c r="A305" s="51"/>
      <c r="B305" s="52"/>
      <c r="C305" s="53"/>
      <c r="D305" s="53"/>
      <c r="E305" s="53"/>
      <c r="F305" s="53"/>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row>
    <row r="306" spans="1:29" ht="15.75">
      <c r="A306" s="51"/>
      <c r="B306" s="52"/>
      <c r="C306" s="53"/>
      <c r="D306" s="53"/>
      <c r="E306" s="53"/>
      <c r="F306" s="53"/>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row>
    <row r="307" spans="1:29" ht="15.75">
      <c r="A307" s="51"/>
      <c r="B307" s="52"/>
      <c r="C307" s="53"/>
      <c r="D307" s="53"/>
      <c r="E307" s="53"/>
      <c r="F307" s="53"/>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row>
    <row r="308" spans="1:29" ht="15.75">
      <c r="A308" s="51"/>
      <c r="B308" s="52"/>
      <c r="C308" s="53"/>
      <c r="D308" s="53"/>
      <c r="E308" s="53"/>
      <c r="F308" s="53"/>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row>
    <row r="309" spans="1:29" ht="15.75">
      <c r="A309" s="51"/>
      <c r="B309" s="52"/>
      <c r="C309" s="53"/>
      <c r="D309" s="53"/>
      <c r="E309" s="53"/>
      <c r="F309" s="53"/>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row>
    <row r="310" spans="1:29" ht="15.75">
      <c r="A310" s="51"/>
      <c r="B310" s="52"/>
      <c r="C310" s="53"/>
      <c r="D310" s="53"/>
      <c r="E310" s="53"/>
      <c r="F310" s="53"/>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row>
    <row r="311" spans="1:29" ht="15.75">
      <c r="A311" s="51"/>
      <c r="B311" s="52"/>
      <c r="C311" s="53"/>
      <c r="D311" s="53"/>
      <c r="E311" s="53"/>
      <c r="F311" s="53"/>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row>
    <row r="312" spans="1:29" ht="15.75">
      <c r="A312" s="51"/>
      <c r="B312" s="52"/>
      <c r="C312" s="53"/>
      <c r="D312" s="53"/>
      <c r="E312" s="53"/>
      <c r="F312" s="53"/>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row>
    <row r="313" spans="1:29" ht="15.75">
      <c r="A313" s="51"/>
      <c r="B313" s="52"/>
      <c r="C313" s="53"/>
      <c r="D313" s="53"/>
      <c r="E313" s="53"/>
      <c r="F313" s="53"/>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row>
    <row r="314" spans="1:29" ht="15.75">
      <c r="A314" s="51"/>
      <c r="B314" s="52"/>
      <c r="C314" s="53"/>
      <c r="D314" s="53"/>
      <c r="E314" s="53"/>
      <c r="F314" s="53"/>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row>
    <row r="315" spans="1:29" ht="15.75">
      <c r="A315" s="51"/>
      <c r="B315" s="52"/>
      <c r="C315" s="53"/>
      <c r="D315" s="53"/>
      <c r="E315" s="53"/>
      <c r="F315" s="53"/>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row>
    <row r="316" spans="1:29" ht="15.75">
      <c r="A316" s="51"/>
      <c r="B316" s="52"/>
      <c r="C316" s="53"/>
      <c r="D316" s="53"/>
      <c r="E316" s="53"/>
      <c r="F316" s="53"/>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row>
    <row r="317" spans="1:29" ht="15.75">
      <c r="A317" s="51"/>
      <c r="B317" s="52"/>
      <c r="C317" s="53"/>
      <c r="D317" s="53"/>
      <c r="E317" s="53"/>
      <c r="F317" s="53"/>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row>
    <row r="318" spans="1:29" ht="15.75">
      <c r="A318" s="51"/>
      <c r="B318" s="52"/>
      <c r="C318" s="53"/>
      <c r="D318" s="53"/>
      <c r="E318" s="53"/>
      <c r="F318" s="53"/>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row>
    <row r="319" spans="1:29" ht="15.75">
      <c r="A319" s="51"/>
      <c r="B319" s="52"/>
      <c r="C319" s="53"/>
      <c r="D319" s="53"/>
      <c r="E319" s="53"/>
      <c r="F319" s="53"/>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row>
    <row r="320" spans="1:29" ht="15.75">
      <c r="A320" s="51"/>
      <c r="B320" s="52"/>
      <c r="C320" s="53"/>
      <c r="D320" s="53"/>
      <c r="E320" s="53"/>
      <c r="F320" s="53"/>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row>
    <row r="321" spans="1:29" ht="15.75">
      <c r="A321" s="51"/>
      <c r="B321" s="52"/>
      <c r="C321" s="53"/>
      <c r="D321" s="53"/>
      <c r="E321" s="53"/>
      <c r="F321" s="53"/>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row>
    <row r="322" spans="1:29" ht="15.75">
      <c r="A322" s="51"/>
      <c r="B322" s="52"/>
      <c r="C322" s="53"/>
      <c r="D322" s="53"/>
      <c r="E322" s="53"/>
      <c r="F322" s="53"/>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row>
    <row r="323" spans="1:29" ht="15.75">
      <c r="A323" s="51"/>
      <c r="B323" s="52"/>
      <c r="C323" s="53"/>
      <c r="D323" s="53"/>
      <c r="E323" s="53"/>
      <c r="F323" s="53"/>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row>
    <row r="324" spans="1:29" ht="15.75">
      <c r="A324" s="51"/>
      <c r="B324" s="52"/>
      <c r="C324" s="53"/>
      <c r="D324" s="53"/>
      <c r="E324" s="53"/>
      <c r="F324" s="53"/>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row>
    <row r="325" spans="1:29" ht="15.75">
      <c r="A325" s="51"/>
      <c r="B325" s="52"/>
      <c r="C325" s="53"/>
      <c r="D325" s="53"/>
      <c r="E325" s="53"/>
      <c r="F325" s="53"/>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row>
    <row r="326" spans="1:29" ht="15.75">
      <c r="A326" s="51"/>
      <c r="B326" s="52"/>
      <c r="C326" s="53"/>
      <c r="D326" s="53"/>
      <c r="E326" s="53"/>
      <c r="F326" s="53"/>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row>
    <row r="327" spans="1:29" ht="15.75">
      <c r="A327" s="51"/>
      <c r="B327" s="52"/>
      <c r="C327" s="53"/>
      <c r="D327" s="53"/>
      <c r="E327" s="53"/>
      <c r="F327" s="53"/>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row>
    <row r="328" spans="1:29" ht="15.75">
      <c r="A328" s="51"/>
      <c r="B328" s="52"/>
      <c r="C328" s="53"/>
      <c r="D328" s="53"/>
      <c r="E328" s="53"/>
      <c r="F328" s="53"/>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row>
    <row r="329" spans="1:29" ht="15.75">
      <c r="A329" s="51"/>
      <c r="B329" s="52"/>
      <c r="C329" s="53"/>
      <c r="D329" s="53"/>
      <c r="E329" s="53"/>
      <c r="F329" s="53"/>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row>
    <row r="330" spans="1:29" ht="15.75">
      <c r="A330" s="51"/>
      <c r="B330" s="52"/>
      <c r="C330" s="53"/>
      <c r="D330" s="53"/>
      <c r="E330" s="53"/>
      <c r="F330" s="53"/>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row>
    <row r="331" spans="1:29" ht="15.75">
      <c r="A331" s="51"/>
      <c r="B331" s="52"/>
      <c r="C331" s="53"/>
      <c r="D331" s="53"/>
      <c r="E331" s="53"/>
      <c r="F331" s="53"/>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row>
    <row r="332" spans="1:29" ht="15.75">
      <c r="A332" s="51"/>
      <c r="B332" s="52"/>
      <c r="C332" s="53"/>
      <c r="D332" s="53"/>
      <c r="E332" s="53"/>
      <c r="F332" s="53"/>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row>
    <row r="333" spans="1:29" ht="15.75">
      <c r="A333" s="51"/>
      <c r="B333" s="52"/>
      <c r="C333" s="53"/>
      <c r="D333" s="53"/>
      <c r="E333" s="53"/>
      <c r="F333" s="53"/>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row>
    <row r="334" spans="1:29" ht="15.75">
      <c r="A334" s="51"/>
      <c r="B334" s="52"/>
      <c r="C334" s="53"/>
      <c r="D334" s="53"/>
      <c r="E334" s="53"/>
      <c r="F334" s="53"/>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row>
    <row r="335" spans="1:29" ht="15.75">
      <c r="A335" s="51"/>
      <c r="B335" s="52"/>
      <c r="C335" s="53"/>
      <c r="D335" s="53"/>
      <c r="E335" s="53"/>
      <c r="F335" s="53"/>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row>
    <row r="336" spans="1:29" ht="15.75">
      <c r="A336" s="51"/>
      <c r="B336" s="52"/>
      <c r="C336" s="53"/>
      <c r="D336" s="53"/>
      <c r="E336" s="53"/>
      <c r="F336" s="53"/>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row>
    <row r="337" spans="1:29" ht="15.75">
      <c r="A337" s="51"/>
      <c r="B337" s="52"/>
      <c r="C337" s="53"/>
      <c r="D337" s="53"/>
      <c r="E337" s="53"/>
      <c r="F337" s="53"/>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row>
    <row r="338" spans="1:29" ht="15.75">
      <c r="A338" s="51"/>
      <c r="B338" s="52"/>
      <c r="C338" s="53"/>
      <c r="D338" s="53"/>
      <c r="E338" s="53"/>
      <c r="F338" s="53"/>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row>
    <row r="339" spans="1:29" ht="15.75">
      <c r="A339" s="51"/>
      <c r="B339" s="52"/>
      <c r="C339" s="53"/>
      <c r="D339" s="53"/>
      <c r="E339" s="53"/>
      <c r="F339" s="53"/>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row>
    <row r="340" spans="1:29" ht="15.75">
      <c r="A340" s="51"/>
      <c r="B340" s="52"/>
      <c r="C340" s="53"/>
      <c r="D340" s="53"/>
      <c r="E340" s="53"/>
      <c r="F340" s="53"/>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row>
    <row r="341" spans="1:29" ht="15.75">
      <c r="A341" s="51"/>
      <c r="B341" s="52"/>
      <c r="C341" s="53"/>
      <c r="D341" s="53"/>
      <c r="E341" s="53"/>
      <c r="F341" s="53"/>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row>
    <row r="342" spans="1:29" ht="15.75">
      <c r="A342" s="51"/>
      <c r="B342" s="52"/>
      <c r="C342" s="53"/>
      <c r="D342" s="53"/>
      <c r="E342" s="53"/>
      <c r="F342" s="53"/>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row>
    <row r="343" spans="1:29" ht="15.75">
      <c r="A343" s="51"/>
      <c r="B343" s="52"/>
      <c r="C343" s="53"/>
      <c r="D343" s="53"/>
      <c r="E343" s="53"/>
      <c r="F343" s="53"/>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row>
    <row r="344" spans="1:29" ht="15.75">
      <c r="A344" s="51"/>
      <c r="B344" s="52"/>
      <c r="C344" s="53"/>
      <c r="D344" s="53"/>
      <c r="E344" s="53"/>
      <c r="F344" s="53"/>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row>
    <row r="345" spans="1:29" ht="15.75">
      <c r="A345" s="51"/>
      <c r="B345" s="52"/>
      <c r="C345" s="53"/>
      <c r="D345" s="53"/>
      <c r="E345" s="53"/>
      <c r="F345" s="53"/>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row>
    <row r="346" spans="1:29" ht="15.75">
      <c r="A346" s="51"/>
      <c r="B346" s="52"/>
      <c r="C346" s="53"/>
      <c r="D346" s="53"/>
      <c r="E346" s="53"/>
      <c r="F346" s="53"/>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row>
    <row r="347" spans="1:29" ht="15.75">
      <c r="A347" s="51"/>
      <c r="B347" s="52"/>
      <c r="C347" s="53"/>
      <c r="D347" s="53"/>
      <c r="E347" s="53"/>
      <c r="F347" s="53"/>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row>
    <row r="348" spans="1:29" ht="15.75">
      <c r="A348" s="51"/>
      <c r="B348" s="52"/>
      <c r="C348" s="53"/>
      <c r="D348" s="53"/>
      <c r="E348" s="53"/>
      <c r="F348" s="53"/>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row>
    <row r="349" spans="1:29" ht="15.75">
      <c r="A349" s="51"/>
      <c r="B349" s="52"/>
      <c r="C349" s="53"/>
      <c r="D349" s="53"/>
      <c r="E349" s="53"/>
      <c r="F349" s="53"/>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row>
    <row r="350" spans="1:29" ht="15.75">
      <c r="A350" s="51"/>
      <c r="B350" s="52"/>
      <c r="C350" s="53"/>
      <c r="D350" s="53"/>
      <c r="E350" s="53"/>
      <c r="F350" s="53"/>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row>
    <row r="351" spans="1:29" ht="15.75">
      <c r="A351" s="51"/>
      <c r="B351" s="52"/>
      <c r="C351" s="53"/>
      <c r="D351" s="53"/>
      <c r="E351" s="53"/>
      <c r="F351" s="53"/>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row>
    <row r="352" spans="1:29" ht="15.75">
      <c r="A352" s="51"/>
      <c r="B352" s="52"/>
      <c r="C352" s="53"/>
      <c r="D352" s="53"/>
      <c r="E352" s="53"/>
      <c r="F352" s="53"/>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row>
    <row r="353" spans="1:29" ht="15.75">
      <c r="A353" s="51"/>
      <c r="B353" s="52"/>
      <c r="C353" s="53"/>
      <c r="D353" s="53"/>
      <c r="E353" s="53"/>
      <c r="F353" s="53"/>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row>
    <row r="354" spans="1:29" ht="15.75">
      <c r="A354" s="51"/>
      <c r="B354" s="52"/>
      <c r="C354" s="53"/>
      <c r="D354" s="53"/>
      <c r="E354" s="53"/>
      <c r="F354" s="53"/>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row>
    <row r="355" spans="1:29" ht="15.75">
      <c r="A355" s="51"/>
      <c r="B355" s="52"/>
      <c r="C355" s="53"/>
      <c r="D355" s="53"/>
      <c r="E355" s="53"/>
      <c r="F355" s="53"/>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row>
    <row r="356" spans="1:29" ht="15.75">
      <c r="A356" s="51"/>
      <c r="B356" s="52"/>
      <c r="C356" s="53"/>
      <c r="D356" s="53"/>
      <c r="E356" s="53"/>
      <c r="F356" s="53"/>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row>
    <row r="357" spans="1:29" ht="15.75">
      <c r="A357" s="51"/>
      <c r="B357" s="52"/>
      <c r="C357" s="53"/>
      <c r="D357" s="53"/>
      <c r="E357" s="53"/>
      <c r="F357" s="53"/>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row>
    <row r="358" spans="1:29" ht="15.75">
      <c r="A358" s="51"/>
      <c r="B358" s="52"/>
      <c r="C358" s="53"/>
      <c r="D358" s="53"/>
      <c r="E358" s="53"/>
      <c r="F358" s="53"/>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row>
    <row r="359" spans="1:29" ht="15.75">
      <c r="A359" s="51"/>
      <c r="B359" s="52"/>
      <c r="C359" s="53"/>
      <c r="D359" s="53"/>
      <c r="E359" s="53"/>
      <c r="F359" s="53"/>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row>
    <row r="360" spans="1:29" ht="15.75">
      <c r="A360" s="51"/>
      <c r="B360" s="52"/>
      <c r="C360" s="53"/>
      <c r="D360" s="53"/>
      <c r="E360" s="53"/>
      <c r="F360" s="53"/>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row>
    <row r="361" spans="1:29" ht="15.75">
      <c r="A361" s="51"/>
      <c r="B361" s="52"/>
      <c r="C361" s="53"/>
      <c r="D361" s="53"/>
      <c r="E361" s="53"/>
      <c r="F361" s="53"/>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row>
    <row r="362" spans="1:29" ht="15.75">
      <c r="A362" s="51"/>
      <c r="B362" s="52"/>
      <c r="C362" s="53"/>
      <c r="D362" s="53"/>
      <c r="E362" s="53"/>
      <c r="F362" s="53"/>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row>
    <row r="363" spans="1:29" ht="15.75">
      <c r="A363" s="51"/>
      <c r="B363" s="52"/>
      <c r="C363" s="53"/>
      <c r="D363" s="53"/>
      <c r="E363" s="53"/>
      <c r="F363" s="53"/>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row>
    <row r="364" spans="1:29" ht="15.75">
      <c r="A364" s="51"/>
      <c r="B364" s="52"/>
      <c r="C364" s="53"/>
      <c r="D364" s="53"/>
      <c r="E364" s="53"/>
      <c r="F364" s="53"/>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row>
    <row r="365" spans="1:29" ht="15.75">
      <c r="A365" s="51"/>
      <c r="B365" s="52"/>
      <c r="C365" s="53"/>
      <c r="D365" s="53"/>
      <c r="E365" s="53"/>
      <c r="F365" s="53"/>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row>
    <row r="366" spans="1:29" ht="15.75">
      <c r="A366" s="51"/>
      <c r="B366" s="52"/>
      <c r="C366" s="53"/>
      <c r="D366" s="53"/>
      <c r="E366" s="53"/>
      <c r="F366" s="53"/>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row>
    <row r="367" spans="1:29" ht="15.75">
      <c r="A367" s="51"/>
      <c r="B367" s="52"/>
      <c r="C367" s="53"/>
      <c r="D367" s="53"/>
      <c r="E367" s="53"/>
      <c r="F367" s="53"/>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row>
    <row r="368" spans="1:29" ht="15.75">
      <c r="A368" s="51"/>
      <c r="B368" s="52"/>
      <c r="C368" s="53"/>
      <c r="D368" s="53"/>
      <c r="E368" s="53"/>
      <c r="F368" s="53"/>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row>
    <row r="369" spans="1:29" ht="15.75">
      <c r="A369" s="51"/>
      <c r="B369" s="52"/>
      <c r="C369" s="53"/>
      <c r="D369" s="53"/>
      <c r="E369" s="53"/>
      <c r="F369" s="53"/>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row>
    <row r="370" spans="1:29" ht="15.75">
      <c r="A370" s="51"/>
      <c r="B370" s="52"/>
      <c r="C370" s="53"/>
      <c r="D370" s="53"/>
      <c r="E370" s="53"/>
      <c r="F370" s="53"/>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row>
    <row r="371" spans="1:29" ht="15.75">
      <c r="A371" s="51"/>
      <c r="B371" s="52"/>
      <c r="C371" s="53"/>
      <c r="D371" s="53"/>
      <c r="E371" s="53"/>
      <c r="F371" s="53"/>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row>
    <row r="372" spans="1:29" ht="15.75">
      <c r="A372" s="51"/>
      <c r="B372" s="52"/>
      <c r="C372" s="53"/>
      <c r="D372" s="53"/>
      <c r="E372" s="53"/>
      <c r="F372" s="53"/>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row>
    <row r="373" spans="1:29" ht="15.75">
      <c r="A373" s="51"/>
      <c r="B373" s="52"/>
      <c r="C373" s="53"/>
      <c r="D373" s="53"/>
      <c r="E373" s="53"/>
      <c r="F373" s="53"/>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row>
    <row r="374" spans="1:29" ht="15.75">
      <c r="A374" s="51"/>
      <c r="B374" s="52"/>
      <c r="C374" s="53"/>
      <c r="D374" s="53"/>
      <c r="E374" s="53"/>
      <c r="F374" s="53"/>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row>
    <row r="375" spans="1:29" ht="15.75">
      <c r="A375" s="51"/>
      <c r="B375" s="52"/>
      <c r="C375" s="53"/>
      <c r="D375" s="53"/>
      <c r="E375" s="53"/>
      <c r="F375" s="53"/>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row>
    <row r="376" spans="1:29" ht="15.75">
      <c r="A376" s="51"/>
      <c r="B376" s="52"/>
      <c r="C376" s="53"/>
      <c r="D376" s="53"/>
      <c r="E376" s="53"/>
      <c r="F376" s="53"/>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row>
    <row r="377" spans="1:29" ht="15.75">
      <c r="A377" s="51"/>
      <c r="B377" s="52"/>
      <c r="C377" s="53"/>
      <c r="D377" s="53"/>
      <c r="E377" s="53"/>
      <c r="F377" s="53"/>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row>
    <row r="378" spans="1:29" ht="15.75">
      <c r="A378" s="51"/>
      <c r="B378" s="52"/>
      <c r="C378" s="53"/>
      <c r="D378" s="53"/>
      <c r="E378" s="53"/>
      <c r="F378" s="53"/>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row>
    <row r="379" spans="1:29" ht="15.75">
      <c r="A379" s="51"/>
      <c r="B379" s="52"/>
      <c r="C379" s="53"/>
      <c r="D379" s="53"/>
      <c r="E379" s="53"/>
      <c r="F379" s="53"/>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row>
    <row r="380" spans="1:29" ht="15.75">
      <c r="A380" s="51"/>
      <c r="B380" s="52"/>
      <c r="C380" s="53"/>
      <c r="D380" s="53"/>
      <c r="E380" s="53"/>
      <c r="F380" s="53"/>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row>
    <row r="381" spans="1:29" ht="15.75">
      <c r="A381" s="51"/>
      <c r="B381" s="52"/>
      <c r="C381" s="53"/>
      <c r="D381" s="53"/>
      <c r="E381" s="53"/>
      <c r="F381" s="53"/>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row>
    <row r="382" spans="1:29" ht="15.75">
      <c r="A382" s="51"/>
      <c r="B382" s="52"/>
      <c r="C382" s="53"/>
      <c r="D382" s="53"/>
      <c r="E382" s="53"/>
      <c r="F382" s="53"/>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row>
    <row r="383" spans="1:29" ht="15.75">
      <c r="A383" s="51"/>
      <c r="B383" s="52"/>
      <c r="C383" s="53"/>
      <c r="D383" s="53"/>
      <c r="E383" s="53"/>
      <c r="F383" s="53"/>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row>
    <row r="384" spans="1:29" ht="15.75">
      <c r="A384" s="51"/>
      <c r="B384" s="52"/>
      <c r="C384" s="53"/>
      <c r="D384" s="53"/>
      <c r="E384" s="53"/>
      <c r="F384" s="53"/>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row>
    <row r="385" spans="1:29" ht="15.75">
      <c r="A385" s="51"/>
      <c r="B385" s="52"/>
      <c r="C385" s="53"/>
      <c r="D385" s="53"/>
      <c r="E385" s="53"/>
      <c r="F385" s="53"/>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row>
    <row r="386" spans="1:29" ht="15.75">
      <c r="A386" s="51"/>
      <c r="B386" s="52"/>
      <c r="C386" s="53"/>
      <c r="D386" s="53"/>
      <c r="E386" s="53"/>
      <c r="F386" s="53"/>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row>
    <row r="387" spans="1:29" ht="15.75">
      <c r="A387" s="51"/>
      <c r="B387" s="52"/>
      <c r="C387" s="53"/>
      <c r="D387" s="53"/>
      <c r="E387" s="53"/>
      <c r="F387" s="53"/>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row>
    <row r="388" spans="1:29" ht="15.75">
      <c r="A388" s="51"/>
      <c r="B388" s="52"/>
      <c r="C388" s="53"/>
      <c r="D388" s="53"/>
      <c r="E388" s="53"/>
      <c r="F388" s="53"/>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row>
    <row r="389" spans="1:29" ht="15.75">
      <c r="A389" s="51"/>
      <c r="B389" s="52"/>
      <c r="C389" s="53"/>
      <c r="D389" s="53"/>
      <c r="E389" s="53"/>
      <c r="F389" s="53"/>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row>
    <row r="390" spans="1:29" ht="15.75">
      <c r="A390" s="51"/>
      <c r="B390" s="52"/>
      <c r="C390" s="53"/>
      <c r="D390" s="53"/>
      <c r="E390" s="53"/>
      <c r="F390" s="53"/>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row>
    <row r="391" spans="1:29" ht="15.75">
      <c r="A391" s="51"/>
      <c r="B391" s="52"/>
      <c r="C391" s="53"/>
      <c r="D391" s="53"/>
      <c r="E391" s="53"/>
      <c r="F391" s="53"/>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row>
    <row r="392" spans="1:29" ht="15.75">
      <c r="A392" s="51"/>
      <c r="B392" s="52"/>
      <c r="C392" s="53"/>
      <c r="D392" s="53"/>
      <c r="E392" s="53"/>
      <c r="F392" s="53"/>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row>
    <row r="393" spans="1:29" ht="15.75">
      <c r="A393" s="51"/>
      <c r="B393" s="52"/>
      <c r="C393" s="53"/>
      <c r="D393" s="53"/>
      <c r="E393" s="53"/>
      <c r="F393" s="53"/>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row>
    <row r="394" spans="1:29" ht="15.75">
      <c r="A394" s="51"/>
      <c r="B394" s="52"/>
      <c r="C394" s="53"/>
      <c r="D394" s="53"/>
      <c r="E394" s="53"/>
      <c r="F394" s="53"/>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row>
    <row r="395" spans="1:29" ht="15.75">
      <c r="A395" s="51"/>
      <c r="B395" s="52"/>
      <c r="C395" s="53"/>
      <c r="D395" s="53"/>
      <c r="E395" s="53"/>
      <c r="F395" s="53"/>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row>
    <row r="396" spans="1:29" ht="15.75">
      <c r="A396" s="51"/>
      <c r="B396" s="52"/>
      <c r="C396" s="53"/>
      <c r="D396" s="53"/>
      <c r="E396" s="53"/>
      <c r="F396" s="53"/>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row>
    <row r="397" spans="1:29" ht="15.75">
      <c r="A397" s="51"/>
      <c r="B397" s="52"/>
      <c r="C397" s="53"/>
      <c r="D397" s="53"/>
      <c r="E397" s="53"/>
      <c r="F397" s="53"/>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row>
    <row r="398" spans="1:29" ht="15.75">
      <c r="A398" s="51"/>
      <c r="B398" s="52"/>
      <c r="C398" s="53"/>
      <c r="D398" s="53"/>
      <c r="E398" s="53"/>
      <c r="F398" s="53"/>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row>
  </sheetData>
  <mergeCells count="72">
    <mergeCell ref="A2:AD2"/>
    <mergeCell ref="AA3:AD3"/>
    <mergeCell ref="T4:W4"/>
    <mergeCell ref="X4:AA4"/>
    <mergeCell ref="AD4:AD7"/>
    <mergeCell ref="F4:H5"/>
    <mergeCell ref="R4:S5"/>
    <mergeCell ref="AB4:AC5"/>
    <mergeCell ref="AB6:AB7"/>
    <mergeCell ref="AC6:AC7"/>
    <mergeCell ref="X6:X7"/>
    <mergeCell ref="Y6:Y7"/>
    <mergeCell ref="Z6:Z7"/>
    <mergeCell ref="I4:K5"/>
    <mergeCell ref="L4:M5"/>
    <mergeCell ref="V5:W5"/>
    <mergeCell ref="X5:Y5"/>
    <mergeCell ref="N4:O5"/>
    <mergeCell ref="P4:Q5"/>
    <mergeCell ref="Z5:AA5"/>
    <mergeCell ref="T5:U5"/>
    <mergeCell ref="B31:S31"/>
    <mergeCell ref="B32:S32"/>
    <mergeCell ref="J6:J7"/>
    <mergeCell ref="K6:K7"/>
    <mergeCell ref="L6:L7"/>
    <mergeCell ref="M6:M7"/>
    <mergeCell ref="N6:N7"/>
    <mergeCell ref="O6:O7"/>
    <mergeCell ref="R6:R7"/>
    <mergeCell ref="I6:I7"/>
    <mergeCell ref="B37:S37"/>
    <mergeCell ref="B38:S38"/>
    <mergeCell ref="B39:S39"/>
    <mergeCell ref="B40:S40"/>
    <mergeCell ref="B33:S33"/>
    <mergeCell ref="B34:S34"/>
    <mergeCell ref="B35:S35"/>
    <mergeCell ref="B36:S36"/>
    <mergeCell ref="B61:AC61"/>
    <mergeCell ref="B49:S49"/>
    <mergeCell ref="B50:S50"/>
    <mergeCell ref="B51:S51"/>
    <mergeCell ref="B52:S52"/>
    <mergeCell ref="B43:S43"/>
    <mergeCell ref="B44:S44"/>
    <mergeCell ref="B53:S53"/>
    <mergeCell ref="B55:S55"/>
    <mergeCell ref="B57:S57"/>
    <mergeCell ref="AA6:AA7"/>
    <mergeCell ref="B62:AC62"/>
    <mergeCell ref="A4:A7"/>
    <mergeCell ref="B4:B7"/>
    <mergeCell ref="C4:C7"/>
    <mergeCell ref="D4:D7"/>
    <mergeCell ref="E4:E7"/>
    <mergeCell ref="F6:F7"/>
    <mergeCell ref="G6:G7"/>
    <mergeCell ref="H6:H7"/>
    <mergeCell ref="B45:S45"/>
    <mergeCell ref="B46:S46"/>
    <mergeCell ref="B47:S47"/>
    <mergeCell ref="B48:S48"/>
    <mergeCell ref="B41:S41"/>
    <mergeCell ref="B42:S42"/>
    <mergeCell ref="T6:T7"/>
    <mergeCell ref="U6:U7"/>
    <mergeCell ref="V6:V7"/>
    <mergeCell ref="W6:W7"/>
    <mergeCell ref="P6:P7"/>
    <mergeCell ref="S6:S7"/>
    <mergeCell ref="Q6:Q7"/>
  </mergeCells>
  <phoneticPr fontId="51" type="noConversion"/>
  <printOptions horizontalCentered="1"/>
  <pageMargins left="0.235416666666667" right="0.235416666666667" top="0.74791666666666701" bottom="0.74791666666666701" header="0.31388888888888899" footer="0.31388888888888899"/>
  <pageSetup paperSize="9" scale="70" fitToHeight="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7"/>
  <sheetViews>
    <sheetView workbookViewId="0">
      <selection activeCell="C21" sqref="C21"/>
    </sheetView>
  </sheetViews>
  <sheetFormatPr defaultRowHeight="15.75"/>
  <cols>
    <col min="1" max="1" width="4.375" customWidth="1"/>
    <col min="2" max="2" width="22" customWidth="1"/>
    <col min="3" max="3" width="11.25" customWidth="1"/>
    <col min="4" max="4" width="16" customWidth="1"/>
    <col min="5" max="5" width="18.875" customWidth="1"/>
    <col min="6" max="6" width="23.875" customWidth="1"/>
    <col min="7" max="7" width="15.5" customWidth="1"/>
    <col min="8" max="8" width="13.875" customWidth="1"/>
    <col min="9" max="9" width="14.25" customWidth="1"/>
  </cols>
  <sheetData>
    <row r="1" spans="1:9">
      <c r="A1" s="17" t="s">
        <v>218</v>
      </c>
      <c r="I1" s="22" t="s">
        <v>219</v>
      </c>
    </row>
    <row r="3" spans="1:9">
      <c r="A3" s="461" t="s">
        <v>220</v>
      </c>
      <c r="B3" s="461"/>
      <c r="C3" s="461"/>
      <c r="D3" s="461"/>
      <c r="E3" s="461"/>
      <c r="F3" s="461"/>
      <c r="G3" s="461"/>
      <c r="H3" s="461"/>
      <c r="I3" s="461"/>
    </row>
    <row r="5" spans="1:9">
      <c r="A5" s="462" t="s">
        <v>104</v>
      </c>
      <c r="B5" s="462"/>
      <c r="C5" s="462"/>
      <c r="D5" s="462"/>
      <c r="E5" s="462"/>
      <c r="F5" s="462"/>
      <c r="G5" s="462"/>
      <c r="H5" s="462"/>
      <c r="I5" s="462"/>
    </row>
    <row r="7" spans="1:9">
      <c r="A7" s="464" t="s">
        <v>221</v>
      </c>
      <c r="B7" s="464" t="s">
        <v>222</v>
      </c>
      <c r="C7" s="465" t="s">
        <v>223</v>
      </c>
      <c r="D7" s="465" t="s">
        <v>224</v>
      </c>
      <c r="E7" s="463" t="s">
        <v>225</v>
      </c>
      <c r="F7" s="463"/>
      <c r="G7" s="465" t="s">
        <v>226</v>
      </c>
      <c r="H7" s="465" t="s">
        <v>227</v>
      </c>
      <c r="I7" s="464" t="s">
        <v>228</v>
      </c>
    </row>
    <row r="8" spans="1:9" ht="72.75" customHeight="1">
      <c r="A8" s="464"/>
      <c r="B8" s="464"/>
      <c r="C8" s="464"/>
      <c r="D8" s="464"/>
      <c r="E8" s="18" t="s">
        <v>229</v>
      </c>
      <c r="F8" s="18" t="s">
        <v>230</v>
      </c>
      <c r="G8" s="464"/>
      <c r="H8" s="464"/>
      <c r="I8" s="464"/>
    </row>
    <row r="9" spans="1:9">
      <c r="A9" s="19">
        <v>1</v>
      </c>
      <c r="B9" s="19">
        <v>2</v>
      </c>
      <c r="C9" s="19">
        <v>3</v>
      </c>
      <c r="D9" s="19">
        <v>4</v>
      </c>
      <c r="E9" s="19">
        <v>5</v>
      </c>
      <c r="F9" s="19">
        <v>6</v>
      </c>
      <c r="G9" s="19">
        <v>7</v>
      </c>
      <c r="H9" s="19" t="s">
        <v>231</v>
      </c>
      <c r="I9" s="19">
        <v>9</v>
      </c>
    </row>
    <row r="10" spans="1:9" ht="21" customHeight="1">
      <c r="A10" s="20"/>
      <c r="B10" s="21" t="s">
        <v>232</v>
      </c>
      <c r="C10" s="20"/>
      <c r="D10" s="20"/>
      <c r="E10" s="20"/>
      <c r="F10" s="20"/>
      <c r="G10" s="20"/>
      <c r="H10" s="20"/>
      <c r="I10" s="20"/>
    </row>
    <row r="11" spans="1:9" ht="21.75" customHeight="1">
      <c r="A11" s="20"/>
      <c r="B11" s="20" t="s">
        <v>233</v>
      </c>
      <c r="C11" s="20"/>
      <c r="D11" s="20"/>
      <c r="E11" s="20"/>
      <c r="F11" s="20"/>
      <c r="G11" s="20"/>
      <c r="H11" s="20"/>
      <c r="I11" s="20"/>
    </row>
    <row r="12" spans="1:9">
      <c r="A12" s="20"/>
      <c r="B12" s="20"/>
      <c r="C12" s="20"/>
      <c r="D12" s="20"/>
      <c r="E12" s="20"/>
      <c r="F12" s="20"/>
      <c r="G12" s="20"/>
      <c r="H12" s="20"/>
      <c r="I12" s="20"/>
    </row>
    <row r="13" spans="1:9">
      <c r="A13" s="20"/>
      <c r="B13" s="20"/>
      <c r="C13" s="20"/>
      <c r="D13" s="20"/>
      <c r="E13" s="20"/>
      <c r="F13" s="20"/>
      <c r="G13" s="20"/>
      <c r="H13" s="20"/>
      <c r="I13" s="20"/>
    </row>
    <row r="14" spans="1:9">
      <c r="A14" s="20"/>
      <c r="B14" s="20"/>
      <c r="C14" s="20"/>
      <c r="D14" s="20"/>
      <c r="E14" s="20"/>
      <c r="F14" s="20"/>
      <c r="G14" s="20"/>
      <c r="H14" s="20"/>
      <c r="I14" s="20"/>
    </row>
    <row r="15" spans="1:9">
      <c r="A15" s="20"/>
      <c r="B15" s="20"/>
      <c r="C15" s="20"/>
      <c r="D15" s="20"/>
      <c r="E15" s="20"/>
      <c r="F15" s="20"/>
      <c r="G15" s="20"/>
      <c r="H15" s="20"/>
      <c r="I15" s="20"/>
    </row>
    <row r="16" spans="1:9">
      <c r="A16" s="20"/>
      <c r="B16" s="20"/>
      <c r="C16" s="20"/>
      <c r="D16" s="20"/>
      <c r="E16" s="20"/>
      <c r="F16" s="20"/>
      <c r="G16" s="20"/>
      <c r="H16" s="20"/>
      <c r="I16" s="20"/>
    </row>
    <row r="17" spans="1:9">
      <c r="A17" s="20"/>
      <c r="B17" s="20"/>
      <c r="C17" s="20"/>
      <c r="D17" s="20"/>
      <c r="E17" s="20"/>
      <c r="F17" s="20"/>
      <c r="G17" s="20"/>
      <c r="H17" s="20"/>
      <c r="I17" s="20"/>
    </row>
    <row r="18" spans="1:9">
      <c r="A18" s="20"/>
      <c r="B18" s="20"/>
      <c r="C18" s="20"/>
      <c r="D18" s="20"/>
      <c r="E18" s="20"/>
      <c r="F18" s="20"/>
      <c r="G18" s="20"/>
      <c r="H18" s="20"/>
      <c r="I18" s="20"/>
    </row>
    <row r="19" spans="1:9">
      <c r="A19" s="20"/>
      <c r="B19" s="20"/>
      <c r="C19" s="20"/>
      <c r="D19" s="20"/>
      <c r="E19" s="20"/>
      <c r="F19" s="20"/>
      <c r="G19" s="20"/>
      <c r="H19" s="20"/>
      <c r="I19" s="20"/>
    </row>
    <row r="20" spans="1:9">
      <c r="A20" s="20"/>
      <c r="B20" s="20"/>
      <c r="C20" s="20"/>
      <c r="D20" s="20"/>
      <c r="E20" s="20"/>
      <c r="F20" s="20"/>
      <c r="G20" s="20"/>
      <c r="H20" s="20"/>
      <c r="I20" s="20"/>
    </row>
    <row r="21" spans="1:9">
      <c r="A21" s="20"/>
      <c r="B21" s="20"/>
      <c r="C21" s="20"/>
      <c r="D21" s="20"/>
      <c r="E21" s="20"/>
      <c r="F21" s="20"/>
      <c r="G21" s="20"/>
      <c r="H21" s="20"/>
      <c r="I21" s="20"/>
    </row>
    <row r="22" spans="1:9">
      <c r="A22" s="20"/>
      <c r="B22" s="20"/>
      <c r="C22" s="20"/>
      <c r="D22" s="20"/>
      <c r="E22" s="20"/>
      <c r="F22" s="20"/>
      <c r="G22" s="20"/>
      <c r="H22" s="20"/>
      <c r="I22" s="20"/>
    </row>
    <row r="23" spans="1:9">
      <c r="A23" s="20"/>
      <c r="B23" s="20"/>
      <c r="C23" s="20"/>
      <c r="D23" s="20"/>
      <c r="E23" s="20"/>
      <c r="F23" s="20"/>
      <c r="G23" s="20"/>
      <c r="H23" s="20"/>
      <c r="I23" s="20"/>
    </row>
    <row r="24" spans="1:9">
      <c r="A24" s="20"/>
      <c r="B24" s="20"/>
      <c r="C24" s="20"/>
      <c r="D24" s="20"/>
      <c r="E24" s="20"/>
      <c r="F24" s="20"/>
      <c r="G24" s="20"/>
      <c r="H24" s="20"/>
      <c r="I24" s="20"/>
    </row>
    <row r="25" spans="1:9">
      <c r="A25" s="20"/>
      <c r="B25" s="20"/>
      <c r="C25" s="20"/>
      <c r="D25" s="20"/>
      <c r="E25" s="20"/>
      <c r="F25" s="20"/>
      <c r="G25" s="20"/>
      <c r="H25" s="20"/>
      <c r="I25" s="20"/>
    </row>
    <row r="26" spans="1:9">
      <c r="A26" s="20"/>
      <c r="B26" s="20"/>
      <c r="C26" s="20"/>
      <c r="D26" s="20"/>
      <c r="E26" s="20"/>
      <c r="F26" s="20"/>
      <c r="G26" s="20"/>
      <c r="H26" s="20"/>
      <c r="I26" s="20"/>
    </row>
    <row r="27" spans="1:9">
      <c r="A27" s="20"/>
      <c r="B27" s="20"/>
      <c r="C27" s="20"/>
      <c r="D27" s="20"/>
      <c r="E27" s="20"/>
      <c r="F27" s="20"/>
      <c r="G27" s="20"/>
      <c r="H27" s="20"/>
      <c r="I27" s="20"/>
    </row>
  </sheetData>
  <mergeCells count="10">
    <mergeCell ref="A3:I3"/>
    <mergeCell ref="A5:I5"/>
    <mergeCell ref="E7:F7"/>
    <mergeCell ref="A7:A8"/>
    <mergeCell ref="B7:B8"/>
    <mergeCell ref="C7:C8"/>
    <mergeCell ref="D7:D8"/>
    <mergeCell ref="G7:G8"/>
    <mergeCell ref="H7:H8"/>
    <mergeCell ref="I7:I8"/>
  </mergeCells>
  <phoneticPr fontId="51" type="noConversion"/>
  <printOptions horizontalCentered="1"/>
  <pageMargins left="0.235416666666667" right="0.235416666666667" top="0.74791666666666701" bottom="0.74791666666666701" header="0.31388888888888899" footer="0.31388888888888899"/>
  <pageSetup paperSize="9" scale="96"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7"/>
  <sheetViews>
    <sheetView zoomScale="85" zoomScaleNormal="85" workbookViewId="0">
      <selection activeCell="C21" sqref="C21"/>
    </sheetView>
  </sheetViews>
  <sheetFormatPr defaultRowHeight="15.75"/>
  <cols>
    <col min="1" max="1" width="3.625" style="5" customWidth="1"/>
    <col min="2" max="2" width="24.375" style="5" customWidth="1"/>
    <col min="3" max="3" width="8.75" style="5" customWidth="1"/>
    <col min="4" max="4" width="8.5" style="5" customWidth="1"/>
    <col min="5" max="5" width="9.375" style="5" customWidth="1"/>
    <col min="6" max="8" width="14.5" style="5" customWidth="1"/>
    <col min="9" max="9" width="10.375" style="5" customWidth="1"/>
    <col min="10" max="11" width="10.75" style="5" customWidth="1"/>
    <col min="12" max="12" width="11.875" style="5" customWidth="1"/>
    <col min="13" max="13" width="9.5" style="5" customWidth="1"/>
    <col min="14" max="14" width="12.625" style="5" customWidth="1"/>
    <col min="15" max="16384" width="9" style="5"/>
  </cols>
  <sheetData>
    <row r="1" spans="1:15">
      <c r="A1" s="3" t="s">
        <v>234</v>
      </c>
      <c r="B1" s="3"/>
      <c r="C1" s="3"/>
      <c r="D1" s="3"/>
      <c r="E1" s="3"/>
      <c r="F1" s="3"/>
      <c r="G1" s="3"/>
      <c r="H1" s="3"/>
      <c r="I1" s="3"/>
      <c r="J1" s="3"/>
      <c r="K1" s="3"/>
      <c r="L1" s="3"/>
      <c r="M1" s="466" t="s">
        <v>0</v>
      </c>
      <c r="N1" s="466"/>
      <c r="O1" s="466"/>
    </row>
    <row r="3" spans="1:15" ht="24" customHeight="1">
      <c r="A3" s="467" t="s">
        <v>235</v>
      </c>
      <c r="B3" s="467"/>
      <c r="C3" s="467"/>
      <c r="D3" s="467"/>
      <c r="E3" s="467"/>
      <c r="F3" s="467"/>
      <c r="G3" s="467"/>
      <c r="H3" s="467"/>
      <c r="I3" s="467"/>
      <c r="J3" s="467"/>
      <c r="K3" s="467"/>
      <c r="L3" s="467"/>
      <c r="M3" s="467"/>
      <c r="N3" s="467"/>
      <c r="O3" s="467"/>
    </row>
    <row r="4" spans="1:15">
      <c r="A4" s="467"/>
      <c r="B4" s="467"/>
      <c r="C4" s="467"/>
      <c r="D4" s="467"/>
      <c r="E4" s="467"/>
      <c r="F4" s="467"/>
      <c r="G4" s="467"/>
      <c r="H4" s="467"/>
      <c r="I4" s="467"/>
      <c r="J4" s="467"/>
      <c r="K4" s="467"/>
      <c r="L4" s="467"/>
      <c r="M4" s="467"/>
      <c r="N4" s="468" t="s">
        <v>104</v>
      </c>
      <c r="O4" s="468"/>
    </row>
    <row r="5" spans="1:15" s="1" customFormat="1" ht="28.5" customHeight="1">
      <c r="A5" s="469" t="s">
        <v>2</v>
      </c>
      <c r="B5" s="469"/>
      <c r="C5" s="469" t="s">
        <v>236</v>
      </c>
      <c r="D5" s="469" t="s">
        <v>237</v>
      </c>
      <c r="E5" s="469" t="s">
        <v>108</v>
      </c>
      <c r="F5" s="445" t="s">
        <v>109</v>
      </c>
      <c r="G5" s="445"/>
      <c r="H5" s="445"/>
      <c r="I5" s="470" t="s">
        <v>238</v>
      </c>
      <c r="J5" s="469" t="s">
        <v>239</v>
      </c>
      <c r="K5" s="469" t="s">
        <v>240</v>
      </c>
      <c r="L5" s="469" t="s">
        <v>241</v>
      </c>
      <c r="M5" s="469" t="s">
        <v>242</v>
      </c>
      <c r="N5" s="469" t="s">
        <v>243</v>
      </c>
      <c r="O5" s="469" t="s">
        <v>118</v>
      </c>
    </row>
    <row r="6" spans="1:15" s="2" customFormat="1" ht="28.5" customHeight="1">
      <c r="A6" s="469"/>
      <c r="B6" s="469"/>
      <c r="C6" s="469"/>
      <c r="D6" s="469"/>
      <c r="E6" s="469"/>
      <c r="F6" s="445" t="s">
        <v>119</v>
      </c>
      <c r="G6" s="445" t="s">
        <v>120</v>
      </c>
      <c r="H6" s="445"/>
      <c r="I6" s="471"/>
      <c r="J6" s="469"/>
      <c r="K6" s="469"/>
      <c r="L6" s="469"/>
      <c r="M6" s="469"/>
      <c r="N6" s="469"/>
      <c r="O6" s="469"/>
    </row>
    <row r="7" spans="1:15" s="2" customFormat="1" ht="54.75" customHeight="1">
      <c r="A7" s="469"/>
      <c r="B7" s="469"/>
      <c r="C7" s="469"/>
      <c r="D7" s="469"/>
      <c r="E7" s="469"/>
      <c r="F7" s="445"/>
      <c r="G7" s="7" t="s">
        <v>121</v>
      </c>
      <c r="H7" s="7" t="s">
        <v>124</v>
      </c>
      <c r="I7" s="472"/>
      <c r="J7" s="469"/>
      <c r="K7" s="469"/>
      <c r="L7" s="469"/>
      <c r="M7" s="469"/>
      <c r="N7" s="469"/>
      <c r="O7" s="469"/>
    </row>
    <row r="8" spans="1:15" s="3" customFormat="1" ht="18" customHeight="1">
      <c r="A8" s="8"/>
      <c r="B8" s="9" t="s">
        <v>127</v>
      </c>
      <c r="C8" s="8"/>
      <c r="D8" s="8"/>
      <c r="E8" s="8"/>
      <c r="F8" s="8"/>
      <c r="G8" s="8"/>
      <c r="H8" s="8"/>
      <c r="I8" s="8"/>
      <c r="J8" s="8"/>
      <c r="K8" s="8"/>
      <c r="L8" s="8"/>
      <c r="M8" s="8"/>
      <c r="N8" s="8"/>
      <c r="O8" s="8"/>
    </row>
    <row r="9" spans="1:15" ht="47.25">
      <c r="A9" s="9" t="s">
        <v>72</v>
      </c>
      <c r="B9" s="10" t="s">
        <v>244</v>
      </c>
      <c r="C9" s="11"/>
      <c r="D9" s="11"/>
      <c r="E9" s="11"/>
      <c r="F9" s="11"/>
      <c r="G9" s="11"/>
      <c r="H9" s="11"/>
      <c r="I9" s="11"/>
      <c r="J9" s="11"/>
      <c r="K9" s="11"/>
      <c r="L9" s="11"/>
      <c r="M9" s="11"/>
      <c r="N9" s="11"/>
      <c r="O9" s="11"/>
    </row>
    <row r="10" spans="1:15" ht="18" customHeight="1">
      <c r="A10" s="9" t="s">
        <v>42</v>
      </c>
      <c r="B10" s="97" t="s">
        <v>245</v>
      </c>
      <c r="C10" s="11"/>
      <c r="D10" s="11"/>
      <c r="E10" s="11"/>
      <c r="F10" s="11"/>
      <c r="G10" s="11"/>
      <c r="H10" s="11"/>
      <c r="I10" s="11"/>
      <c r="J10" s="11"/>
      <c r="K10" s="11"/>
      <c r="L10" s="11"/>
      <c r="M10" s="11"/>
      <c r="N10" s="11"/>
      <c r="O10" s="11"/>
    </row>
    <row r="11" spans="1:15" ht="18" customHeight="1">
      <c r="A11" s="9"/>
      <c r="B11" s="98" t="s">
        <v>246</v>
      </c>
      <c r="C11" s="11"/>
      <c r="D11" s="11"/>
      <c r="E11" s="11"/>
      <c r="F11" s="11"/>
      <c r="G11" s="11"/>
      <c r="H11" s="11"/>
      <c r="I11" s="11"/>
      <c r="J11" s="11"/>
      <c r="K11" s="11"/>
      <c r="L11" s="11"/>
      <c r="M11" s="11"/>
      <c r="N11" s="11"/>
      <c r="O11" s="11"/>
    </row>
    <row r="12" spans="1:15" ht="18" customHeight="1">
      <c r="A12" s="14">
        <v>1</v>
      </c>
      <c r="B12" s="99" t="s">
        <v>247</v>
      </c>
      <c r="C12" s="11"/>
      <c r="D12" s="11"/>
      <c r="E12" s="11"/>
      <c r="F12" s="11"/>
      <c r="G12" s="11"/>
      <c r="H12" s="11"/>
      <c r="I12" s="11"/>
      <c r="J12" s="11"/>
      <c r="K12" s="11"/>
      <c r="L12" s="11"/>
      <c r="M12" s="11"/>
      <c r="N12" s="11"/>
      <c r="O12" s="11"/>
    </row>
    <row r="13" spans="1:15" ht="18" customHeight="1">
      <c r="A13" s="14">
        <v>2</v>
      </c>
      <c r="B13" s="99" t="s">
        <v>247</v>
      </c>
      <c r="C13" s="11"/>
      <c r="D13" s="11"/>
      <c r="E13" s="11"/>
      <c r="F13" s="11"/>
      <c r="G13" s="11"/>
      <c r="H13" s="11"/>
      <c r="I13" s="11"/>
      <c r="J13" s="11"/>
      <c r="K13" s="11"/>
      <c r="L13" s="11"/>
      <c r="M13" s="11"/>
      <c r="N13" s="11"/>
      <c r="O13" s="11"/>
    </row>
    <row r="14" spans="1:15" s="4" customFormat="1" ht="18" customHeight="1">
      <c r="A14" s="15"/>
      <c r="B14" s="13" t="s">
        <v>248</v>
      </c>
      <c r="C14" s="13"/>
      <c r="D14" s="13"/>
      <c r="E14" s="13"/>
      <c r="F14" s="13"/>
      <c r="G14" s="13"/>
      <c r="H14" s="13"/>
      <c r="I14" s="13"/>
      <c r="J14" s="13"/>
      <c r="K14" s="13"/>
      <c r="L14" s="13"/>
      <c r="M14" s="13"/>
      <c r="N14" s="13"/>
      <c r="O14" s="13"/>
    </row>
    <row r="15" spans="1:15" ht="18" customHeight="1">
      <c r="A15" s="14">
        <v>1</v>
      </c>
      <c r="B15" s="99" t="s">
        <v>249</v>
      </c>
      <c r="C15" s="11"/>
      <c r="D15" s="11"/>
      <c r="E15" s="11"/>
      <c r="F15" s="11"/>
      <c r="G15" s="11"/>
      <c r="H15" s="11"/>
      <c r="I15" s="11"/>
      <c r="J15" s="11"/>
      <c r="K15" s="11"/>
      <c r="L15" s="11"/>
      <c r="M15" s="11"/>
      <c r="N15" s="11"/>
      <c r="O15" s="11"/>
    </row>
    <row r="16" spans="1:15" ht="18" customHeight="1">
      <c r="A16" s="14">
        <v>2</v>
      </c>
      <c r="B16" s="99" t="s">
        <v>249</v>
      </c>
      <c r="C16" s="11"/>
      <c r="D16" s="11"/>
      <c r="E16" s="11"/>
      <c r="F16" s="11"/>
      <c r="G16" s="11"/>
      <c r="H16" s="11"/>
      <c r="I16" s="11"/>
      <c r="J16" s="11"/>
      <c r="K16" s="11"/>
      <c r="L16" s="11"/>
      <c r="M16" s="11"/>
      <c r="N16" s="11"/>
      <c r="O16" s="11"/>
    </row>
    <row r="17" spans="1:15" s="4" customFormat="1" ht="39.75" customHeight="1">
      <c r="A17" s="9" t="s">
        <v>62</v>
      </c>
      <c r="B17" s="16" t="s">
        <v>250</v>
      </c>
      <c r="C17" s="13"/>
      <c r="D17" s="13"/>
      <c r="E17" s="13"/>
      <c r="F17" s="13"/>
      <c r="G17" s="13"/>
      <c r="H17" s="13"/>
      <c r="I17" s="13"/>
      <c r="J17" s="13"/>
      <c r="K17" s="13"/>
      <c r="L17" s="13"/>
      <c r="M17" s="13"/>
      <c r="N17" s="13"/>
      <c r="O17" s="13"/>
    </row>
    <row r="18" spans="1:15" ht="18" customHeight="1">
      <c r="A18" s="14">
        <v>1</v>
      </c>
      <c r="B18" s="99" t="s">
        <v>247</v>
      </c>
      <c r="C18" s="11"/>
      <c r="D18" s="11"/>
      <c r="E18" s="11"/>
      <c r="F18" s="11"/>
      <c r="G18" s="11"/>
      <c r="H18" s="11"/>
      <c r="I18" s="11"/>
      <c r="J18" s="11"/>
      <c r="K18" s="11"/>
      <c r="L18" s="11"/>
      <c r="M18" s="11"/>
      <c r="N18" s="11"/>
      <c r="O18" s="11"/>
    </row>
    <row r="19" spans="1:15" ht="18" customHeight="1">
      <c r="A19" s="14">
        <v>2</v>
      </c>
      <c r="B19" s="99" t="s">
        <v>247</v>
      </c>
      <c r="C19" s="11"/>
      <c r="D19" s="11"/>
      <c r="E19" s="11"/>
      <c r="F19" s="11"/>
      <c r="G19" s="11"/>
      <c r="H19" s="11"/>
      <c r="I19" s="11"/>
      <c r="J19" s="11"/>
      <c r="K19" s="11"/>
      <c r="L19" s="11"/>
      <c r="M19" s="11"/>
      <c r="N19" s="11"/>
      <c r="O19" s="11"/>
    </row>
    <row r="20" spans="1:15" ht="18" customHeight="1">
      <c r="A20" s="15"/>
      <c r="B20" s="13" t="s">
        <v>248</v>
      </c>
      <c r="C20" s="11"/>
      <c r="D20" s="11"/>
      <c r="E20" s="11"/>
      <c r="F20" s="11"/>
      <c r="G20" s="11"/>
      <c r="H20" s="11"/>
      <c r="I20" s="11"/>
      <c r="J20" s="11"/>
      <c r="K20" s="11"/>
      <c r="L20" s="11"/>
      <c r="M20" s="11"/>
      <c r="N20" s="11"/>
      <c r="O20" s="11"/>
    </row>
    <row r="21" spans="1:15" ht="18" customHeight="1">
      <c r="A21" s="14">
        <v>1</v>
      </c>
      <c r="B21" s="99" t="s">
        <v>249</v>
      </c>
      <c r="C21" s="11"/>
      <c r="D21" s="11"/>
      <c r="E21" s="11"/>
      <c r="F21" s="11"/>
      <c r="G21" s="11"/>
      <c r="H21" s="11"/>
      <c r="I21" s="11"/>
      <c r="J21" s="11"/>
      <c r="K21" s="11"/>
      <c r="L21" s="11"/>
      <c r="M21" s="11"/>
      <c r="N21" s="11"/>
      <c r="O21" s="11"/>
    </row>
    <row r="22" spans="1:15" ht="18" customHeight="1">
      <c r="A22" s="14">
        <v>2</v>
      </c>
      <c r="B22" s="99" t="s">
        <v>249</v>
      </c>
      <c r="C22" s="11"/>
      <c r="D22" s="11"/>
      <c r="E22" s="11"/>
      <c r="F22" s="11"/>
      <c r="G22" s="11"/>
      <c r="H22" s="11"/>
      <c r="I22" s="11"/>
      <c r="J22" s="11"/>
      <c r="K22" s="11"/>
      <c r="L22" s="11"/>
      <c r="M22" s="11"/>
      <c r="N22" s="11"/>
      <c r="O22" s="11"/>
    </row>
    <row r="23" spans="1:15" ht="18" customHeight="1">
      <c r="A23" s="8" t="s">
        <v>69</v>
      </c>
      <c r="B23" s="12" t="s">
        <v>251</v>
      </c>
      <c r="C23" s="11"/>
      <c r="D23" s="11"/>
      <c r="E23" s="11"/>
      <c r="F23" s="11"/>
      <c r="G23" s="11"/>
      <c r="H23" s="11"/>
      <c r="I23" s="11"/>
      <c r="J23" s="11"/>
      <c r="K23" s="11"/>
      <c r="L23" s="11"/>
      <c r="M23" s="11"/>
      <c r="N23" s="11"/>
      <c r="O23" s="11"/>
    </row>
    <row r="24" spans="1:15" ht="18" customHeight="1">
      <c r="A24" s="11"/>
      <c r="B24" s="11" t="s">
        <v>252</v>
      </c>
      <c r="C24" s="11"/>
      <c r="D24" s="11"/>
      <c r="E24" s="11"/>
      <c r="F24" s="11"/>
      <c r="G24" s="11"/>
      <c r="H24" s="11"/>
      <c r="I24" s="11"/>
      <c r="J24" s="11"/>
      <c r="K24" s="11"/>
      <c r="L24" s="11"/>
      <c r="M24" s="11"/>
      <c r="N24" s="11"/>
      <c r="O24" s="11"/>
    </row>
    <row r="25" spans="1:15" ht="63">
      <c r="A25" s="8" t="s">
        <v>79</v>
      </c>
      <c r="B25" s="10" t="s">
        <v>253</v>
      </c>
      <c r="C25" s="11"/>
      <c r="D25" s="11"/>
      <c r="E25" s="11"/>
      <c r="F25" s="11"/>
      <c r="G25" s="11"/>
      <c r="H25" s="11"/>
      <c r="I25" s="11"/>
      <c r="J25" s="11"/>
      <c r="K25" s="11"/>
      <c r="L25" s="11"/>
      <c r="M25" s="11"/>
      <c r="N25" s="11"/>
      <c r="O25" s="11"/>
    </row>
    <row r="26" spans="1:15">
      <c r="A26" s="14">
        <v>1</v>
      </c>
      <c r="B26" s="99" t="s">
        <v>249</v>
      </c>
      <c r="C26" s="11"/>
      <c r="D26" s="11"/>
      <c r="E26" s="11"/>
      <c r="F26" s="11"/>
      <c r="G26" s="11"/>
      <c r="H26" s="11"/>
      <c r="I26" s="11"/>
      <c r="J26" s="11"/>
      <c r="K26" s="11"/>
      <c r="L26" s="11"/>
      <c r="M26" s="11"/>
      <c r="N26" s="11"/>
      <c r="O26" s="11"/>
    </row>
    <row r="27" spans="1:15">
      <c r="A27" s="14">
        <v>2</v>
      </c>
      <c r="B27" s="99" t="s">
        <v>249</v>
      </c>
      <c r="C27" s="11"/>
      <c r="D27" s="11"/>
      <c r="E27" s="11"/>
      <c r="F27" s="11"/>
      <c r="G27" s="11"/>
      <c r="H27" s="11"/>
      <c r="I27" s="11"/>
      <c r="J27" s="11"/>
      <c r="K27" s="11"/>
      <c r="L27" s="11"/>
      <c r="M27" s="11"/>
      <c r="N27" s="11"/>
      <c r="O27" s="11"/>
    </row>
  </sheetData>
  <mergeCells count="19">
    <mergeCell ref="J5:J7"/>
    <mergeCell ref="K5:K7"/>
    <mergeCell ref="G6:H6"/>
    <mergeCell ref="M1:O1"/>
    <mergeCell ref="A3:O3"/>
    <mergeCell ref="A4:M4"/>
    <mergeCell ref="N4:O4"/>
    <mergeCell ref="L5:L7"/>
    <mergeCell ref="M5:M7"/>
    <mergeCell ref="N5:N7"/>
    <mergeCell ref="E5:E7"/>
    <mergeCell ref="F6:F7"/>
    <mergeCell ref="A5:A7"/>
    <mergeCell ref="B5:B7"/>
    <mergeCell ref="C5:C7"/>
    <mergeCell ref="D5:D7"/>
    <mergeCell ref="O5:O7"/>
    <mergeCell ref="F5:H5"/>
    <mergeCell ref="I5:I7"/>
  </mergeCells>
  <phoneticPr fontId="51" type="noConversion"/>
  <printOptions horizontalCentered="1"/>
  <pageMargins left="0.235416666666667" right="0.235416666666667" top="0.74791666666666701" bottom="0.74791666666666701" header="0.31388888888888899" footer="0.31388888888888899"/>
  <pageSetup paperSize="9" scale="77"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BM 1</vt:lpstr>
      <vt:lpstr>BM 2</vt:lpstr>
      <vt:lpstr>BM 3</vt:lpstr>
      <vt:lpstr>9. Nhom A DP</vt:lpstr>
      <vt:lpstr>10.TPCP-DP</vt:lpstr>
      <vt:lpstr>11. TƯV</vt:lpstr>
      <vt:lpstr>12.No XDCB</vt:lpstr>
      <vt:lpstr>'10.TPCP-DP'!Print_Area</vt:lpstr>
      <vt:lpstr>'11. TƯV'!Print_Area</vt:lpstr>
      <vt:lpstr>'12.No XDCB'!Print_Area</vt:lpstr>
      <vt:lpstr>'9. Nhom A DP'!Print_Area</vt:lpstr>
      <vt:lpstr>'BM 1'!Print_Area</vt:lpstr>
      <vt:lpstr>'BM 2'!Print_Area</vt:lpstr>
      <vt:lpstr>'BM 3'!Print_Area</vt:lpstr>
      <vt:lpstr>'10.TPCP-DP'!Print_Titles</vt:lpstr>
      <vt:lpstr>'12.No XDCB'!Print_Titles</vt:lpstr>
      <vt:lpstr>'9. Nhom A DP'!Print_Titles</vt:lpstr>
      <vt:lpstr>'BM 1'!Print_Titles</vt:lpstr>
    </vt:vector>
  </TitlesOfParts>
  <Company>164A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This MC</cp:lastModifiedBy>
  <cp:lastPrinted>2019-07-29T08:26:44Z</cp:lastPrinted>
  <dcterms:created xsi:type="dcterms:W3CDTF">2005-06-03T06:49:00Z</dcterms:created>
  <dcterms:modified xsi:type="dcterms:W3CDTF">2021-07-27T02:24:01Z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y fmtid="{D5CDD505-2E9C-101B-9397-08002B2CF9AE}" pid="3" name="KSOProductBuildVer">
    <vt:lpwstr>1033-10.2.0.5871</vt:lpwstr>
  </property>
</Properties>
</file>