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Công việc Nghĩa\HĐND HUYỆN\Nghị quyết điều chỉnh dự toán\"/>
    </mc:Choice>
  </mc:AlternateContent>
  <xr:revisionPtr revIDLastSave="0" documentId="13_ncr:1_{603B8E9E-74D0-468E-9636-200F877DFD4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Sheet1!$A$1:$H$37</definedName>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D26" i="1" l="1"/>
  <c r="E26" i="1"/>
  <c r="F26" i="1"/>
  <c r="C26" i="1"/>
  <c r="G28" i="1"/>
  <c r="G29" i="1"/>
  <c r="G30" i="1"/>
  <c r="G31" i="1"/>
  <c r="G32" i="1"/>
  <c r="G33" i="1"/>
  <c r="G34" i="1"/>
  <c r="G35" i="1"/>
  <c r="G36" i="1"/>
  <c r="G37" i="1"/>
  <c r="G27" i="1"/>
  <c r="G26" i="1" l="1"/>
  <c r="G10" i="1"/>
  <c r="G13" i="1"/>
  <c r="G17" i="1"/>
  <c r="G19" i="1"/>
  <c r="G21" i="1"/>
  <c r="G22" i="1"/>
  <c r="G23" i="1"/>
  <c r="G16" i="1"/>
  <c r="G15" i="1"/>
  <c r="G12" i="1" l="1"/>
  <c r="G20" i="1" l="1"/>
  <c r="G11" i="1" l="1"/>
  <c r="D14" i="1" l="1"/>
  <c r="C14" i="1"/>
  <c r="C7" i="1" l="1"/>
  <c r="C6" i="1" s="1"/>
  <c r="G18" i="1"/>
  <c r="G8" i="1"/>
  <c r="D9" i="1" l="1"/>
  <c r="D7" i="1" l="1"/>
  <c r="D6" i="1" s="1"/>
  <c r="G9" i="1"/>
  <c r="G7" i="1" s="1"/>
  <c r="F7" i="1"/>
  <c r="G24" i="1" l="1"/>
  <c r="E14" i="1"/>
  <c r="E7" i="1"/>
  <c r="E6" i="1" l="1"/>
  <c r="G25" i="1"/>
  <c r="G14" i="1" s="1"/>
  <c r="G6" i="1" s="1"/>
  <c r="F6" i="1"/>
</calcChain>
</file>

<file path=xl/sharedStrings.xml><?xml version="1.0" encoding="utf-8"?>
<sst xmlns="http://schemas.openxmlformats.org/spreadsheetml/2006/main" count="76" uniqueCount="76">
  <si>
    <t>STT</t>
  </si>
  <si>
    <t>Tên công trình</t>
  </si>
  <si>
    <t>TMĐT</t>
  </si>
  <si>
    <t>Ghi chú</t>
  </si>
  <si>
    <t>*</t>
  </si>
  <si>
    <t>Sự nghiệp giao thông</t>
  </si>
  <si>
    <t>Nâng cấp đường bản Ten Cá</t>
  </si>
  <si>
    <t>Sự nghiệp kinh tế khác</t>
  </si>
  <si>
    <t>Nâng cấp, sửa chữa Khu cách ly Mùn Chung + các Chốt kiểm dịch và các hạng mục phụ trợ các Khu cách ly</t>
  </si>
  <si>
    <t>Sửa chữa đường bao quanh sân vận động huyện Tuần Giáo và sửa chữa sân huyện ủy, HĐND-UBND huyện Tuần Giáo (Hạng mục sơn vạch kẻ đường)</t>
  </si>
  <si>
    <t>Mở rộng mặt bằng khu tái định cư khối Tân Giang</t>
  </si>
  <si>
    <t>Bãi đổ thải bản Sái Ngoài xã Quài Cang</t>
  </si>
  <si>
    <t>Mở rộng nghĩa trang bản Chiềng Khoang</t>
  </si>
  <si>
    <t>Sửa chữa trụ sở xã Mùn Chung + xã Mường Mùn</t>
  </si>
  <si>
    <t>Đơn vị tính: đồng</t>
  </si>
  <si>
    <t>Đường từ sân vận động, huyện đội QL6 và trận địa phòng không</t>
  </si>
  <si>
    <t>Hạ tầng khu đất xen kẹt khối Tân Giang</t>
  </si>
  <si>
    <t>Trạm khai báo y tế tại chân đèo Pha Đin và các hạng mục phụ trợ khu điều trị, cách ly khai báo y tế</t>
  </si>
  <si>
    <t>Điều chỉnh đồ án quy hoạch chi tiết xây dựng tỷ lệ 1/500 khu trung tâm thị trấn Tuần Giáo và đồ án quy hoạch chi tiết xây dựng tỷ lệ 1/500 khu trung tâm thị trấn Tuần Giáo (giai đoạn 2)</t>
  </si>
  <si>
    <t>I</t>
  </si>
  <si>
    <t>Sửa chữa, cải tạo trụ sở HĐND-UBND huyện</t>
  </si>
  <si>
    <t>Sửa chữa nút giao thông ngã 4 trung tâm xã Pú Nhung + Nút giao thông ngã 3 Rạng Đông - Ta Ma</t>
  </si>
  <si>
    <t>Sửa chữa đường vào bản Bon A</t>
  </si>
  <si>
    <t>Sửa chữa trung tâm văn hóa TT - TH</t>
  </si>
  <si>
    <t>Đường + san nền khu trung tâm xã Tỏa Tình</t>
  </si>
  <si>
    <t>Khắc phục hậu quả thiên tai các tuyến đường bản: Nôm - bản Chăn - Hua Chăn; Pa Cá - Nậm Cá; Phiêng Hin - Hua Sát</t>
  </si>
  <si>
    <t>Tăng (+)</t>
  </si>
  <si>
    <t>Giảm (-)</t>
  </si>
  <si>
    <t>Điều chỉnh KHV năm 2022</t>
  </si>
  <si>
    <t>KHV năm 2022 sau điều chỉnh</t>
  </si>
  <si>
    <t>Chưa có KH sử dụng đất. Chuyển sang CT: Sửa chữa, cải tạo trụ sở HĐND-UBND huyện: 200 triệu đồng</t>
  </si>
  <si>
    <t>Chưa có KH sử dụng đất. Chuyển sang CT: Sửa chữa, cải tạo trụ sở HĐND-UBND huyện: 300 triệu đồng</t>
  </si>
  <si>
    <t>Thừa vốn sau QT. Chuyển sang CT: Sửa chữa, cải tạo trụ sở HĐND-UBND huyện: 31,34 triệu đồng</t>
  </si>
  <si>
    <t>Thừa vốn. Chuyển sang CT: Sửa chữa, cải tạo trụ sở HĐND-UBND huyện: 40,616 triệu đồng</t>
  </si>
  <si>
    <t xml:space="preserve"> Chưa phê duyệt đồ án điều chỉnh. Chuyển sang CT: Sửa chữa, cải tạo trụ sở HĐND-UBND huyện: 367 triệu đồng</t>
  </si>
  <si>
    <t>Thừa vốn. Chuyển sang CT: Sửa chữa, cải tạo trụ sở HĐND-UBND huyện: 72,93 triệu đồng; Sửa chữa trụ sở xã Mùn Chung + xã Mường Mùn: 593,477 triệu đồng</t>
  </si>
  <si>
    <t>Thừa vốn sau QT. Chuyển sang CT: Sửa chữa trụ sở xã Mùn Chung + xã Mường Mùn: 141,498 triệu đồng</t>
  </si>
  <si>
    <t>Thừa vốn sau QT. Chuyển sang CT: Sửa chữa trụ sở xã Mùn Chung + xã Mường Mùn: 0,142 triệu đồng</t>
  </si>
  <si>
    <t>Thừa vốn. Chuyển sang CT: Sửa chữa trụ sở xã Mùn Chung + xã Mường Mùn: 41 triệu đồng</t>
  </si>
  <si>
    <t>Thừa vốn. Chuyển sang CT: Sửa chữa trụ sở xã Mùn Chung + xã Mường Mùn: 70,515 triệu đồng</t>
  </si>
  <si>
    <t>Thừa vốn sau QT. Chuyển sang CT: Sửa chữa trụ sở xã Mùn Chung + xã Mường Mùn: 1,976 triệu đồng</t>
  </si>
  <si>
    <t>Thừa vốn sau QT. Chuyển sang CT: Sửa chữa trụ sở xã Mùn Chung + xã Mường Mùn: 0,016 triệu đồng</t>
  </si>
  <si>
    <t>Trả nợ sau QT. Nhận từ CT: Đường từ sân vận động, huyện đội QL6 và trận địa phòng không: 141,498 triệu đồng; Nâng cấp đường bản Ten Cá: 0,142 triệu đồng; Sửa chữa nút giao thông ngã 4 trung tâm xã Pú Nhung + Nút giao thông ngã 3 Rạng Đông - Ta Ma: 41 triệu đồng; Sửa chữa đường vào bản Bon A: 70,515 triệu đồng; Khắc phục hậu quả thiên tai các tuyến đường bản: Nôm - bản Chăn - Hua Chăn; Pa Cá - Nậm Cá; Phiêng Hin - Hua Sát: 1,976 triệu đồng; Sửa chữa đường bao quanh sân vận động huyện Tuần Giáo và sửa chữa sân huyện ủy, HĐND-UBND huyện Tuần Giáo (Hạng mục sơn vạch kẻ đường): 0,016 triệu đồng; Hạ tầng khu đất xen kẹt khối Tân Giang: 593,477 triệu đồng</t>
  </si>
  <si>
    <t>Thừa vốn sau QT. Chuyển sang CT: Sửa chữa, cải tạo trụ sở HĐND-UBND huyện: 10,085 triệu đồng</t>
  </si>
  <si>
    <t>Thừa vốn. Chuyển sang CT: Sửa chữa, cải tạo trụ sở HĐND-UBND huyện: 12,022 triệu đồng</t>
  </si>
  <si>
    <t>Kế hoạch vốn năm 2022
(tính đến
31/10/2022)</t>
  </si>
  <si>
    <t>Sự nghiệp giáo dục</t>
  </si>
  <si>
    <t>Cải tạo, sửa chữa trường TH Pú Nhung</t>
  </si>
  <si>
    <t>Cải tạo, sửa chữa trường TH Mùn Chung</t>
  </si>
  <si>
    <t>Cải tạo sửa chữa các trường MN, TH xã Quài Tở</t>
  </si>
  <si>
    <t>Cải tạo, sửa chữa các trường MN, TH xã Nà Tòng</t>
  </si>
  <si>
    <t>Cải tạo sửa chữa các trường TH Mường Thín, TH Chiềng Sinh</t>
  </si>
  <si>
    <t>Cải tạo, sửa chữa trường TH&amp;THCS Tỏa Tình</t>
  </si>
  <si>
    <t>Cải tạo, sửa chữa trường TH Rạng Đông</t>
  </si>
  <si>
    <t xml:space="preserve">Cải tạo, sửa chữa trường TH Ta Ma </t>
  </si>
  <si>
    <t xml:space="preserve">Cải tạo sửa chữa các trường MN, TH xã Quài Cang </t>
  </si>
  <si>
    <t xml:space="preserve">Cải tạo sửa chữa các trường MN  xã Quài Nưa </t>
  </si>
  <si>
    <t>Sửa chữa nhà làm việc phòng GD&amp;ĐT</t>
  </si>
  <si>
    <t>II</t>
  </si>
  <si>
    <t>III</t>
  </si>
  <si>
    <t>Thừa vốn. Chuyển sang CT: Cải tạo sửa chữa các trường MN, TH xã Quài Cang: 1,243 triệu đồng</t>
  </si>
  <si>
    <t>Thừa vốn. Chuyển sang CT: Cải tạo sửa chữa các trường MN, TH xã Quài Cang: 0,658 triệu đồng</t>
  </si>
  <si>
    <t>Thừa vốn. Chuyển sang CT: Cải tạo sửa chữa các trường MN, TH xã Quài Cang: 13,823 triệu đồng; Sửa chữa nhà làm việc phòng GD&amp;ĐT: 51,122 triệu đồng</t>
  </si>
  <si>
    <t>Thừa vốn. Chuyển sang CT: Sửa chữa nhà làm việc phòng GD&amp;ĐT: 8,835 triệu đồng</t>
  </si>
  <si>
    <t>Thừa vốn. Chuyển sang CT: Sửa chữa nhà làm việc phòng GD&amp;ĐT: 12,069 triệu đồng</t>
  </si>
  <si>
    <t>Thừa vốn. Chuyển sang CT: Sửa chữa nhà làm việc phòng GD&amp;ĐT: 28,237 triệu đồng</t>
  </si>
  <si>
    <t>Thừa vốn. Chuyển sang CT: Sửa chữa nhà làm việc phòng GD&amp;ĐT: 7,482 triệu đồng</t>
  </si>
  <si>
    <t>Thừa vốn. Chuyển sang CT: Sửa chữa nhà làm việc phòng GD&amp;ĐT: 16,954 triệu đồng</t>
  </si>
  <si>
    <t>Thừa vốn. Chuyển sang CT: Sửa chữa nhà làm việc phòng GD&amp;ĐT: 13,49 triệu đồng</t>
  </si>
  <si>
    <t>Công trình thiếu vốn. Nhận từ CT: Cải tạo, sửa chữa trường TH Pú Nhung: 1,243 triệu đồng; Cải tạo, sửa chữa trường TH Mùn Chung: 0,658 triệu đồng; Cải tạo sửa chữa các trường MN, TH xã Quài Tở: 13,823 triệu đồng.</t>
  </si>
  <si>
    <t xml:space="preserve">Công trình thiếu vốn. Nhận từ CT: Cải tạo sửa chữa các trường MN, TH xã Quài Tở: 51,122 triệu đồng; Cải tạo, sửa chữa các trường MN, TH xã Nà Tòng: 8,835 triệu đồng; Cải tạo sửa chữa các trường TH Mường Thín, TH Chiềng Sinh: 12,069 triệu đồng; Cải tạo, sửa chữa trường TH&amp;THCS Tỏa Tình: 28,237 triệu đồng; Cải tạo, sửa chữa trường TH Rạng Đông: 7,482 triệu đồng; Cải tạo, sửa chữa trường TH Ta Ma: 16,954 triệu đồng;  Cải tạo sửa chữa các trường MN  xã Quài Nưa: 13,49 triệu đồng </t>
  </si>
  <si>
    <t>TỔNG CỘNG</t>
  </si>
  <si>
    <t>Chưa có KH sử dụng đất. Chuyển sang CT: Sửa chữa, cải tạo trụ sở HĐND-UBND huyện: 442,815 triệu đồng</t>
  </si>
  <si>
    <t>Công trình thiếu vốn. Nhận từ CT: Hạ tầng khu đất xen kẹt khối Tân Giang: 72,93 triệu đồng; Nâng cấp, sửa chữa Khu cách ly Mùn Chung + các Chốt kiểm dịch và các hạng mục phụ trợ các Khu cách ly: 10,085 triệu đồng; Trạm khai báo y tế tại chân đèo Pha Đin và các hạng mục phụ trợ khu điều trị, cách ly khai báo y tế: 12,022 triệu đồng; Điều chỉnh đồ án quy hoạch chi tiết xây dựng tỷ lệ 1/500 khu trung tâm thị trấn Tuần Giáo và đồ án quy hoạch chi tiết xây dựng tỷ lệ 1/500 khu trung tâm thị trấn Tuần Giáo (giai đoạn 2): 367 triệu đồng; Sửa chữa trung tâm văn hóa TT - TH: 40,616 triệu đồng; Đường + san nền khu trung tâm xã Tỏa Tình: 31,34 triệu đồng; Mở rộng mặt bằng khu tái định cư khối Tân Giang: 442,815 triệu đồng; Bãi đổ thải bản Sái Ngoài xã Quài Cang: 300 triệu đồng; Mở rộng nghĩa trang bản Chiềng Khoang: 200 triệu đồng</t>
  </si>
  <si>
    <t>ĐIỀU CHỈNH DỰ TOÁN CÁC CÔNG TRÌNH TỪ NGUỒN VỐN SỰ NGHIỆP KINH TẾ VÀ SỰ NGHIỆP GIÁO DỤC ĐỂ THỰC HIỆN 
SỬA CHỮA, BẢO DƯỠNG CÁC CÔNG TRÌNH NĂM 2022</t>
  </si>
  <si>
    <t>(Kèm theo Nghị quyết số          /NQ-TTHĐND ngày 07 tháng 11 năm 2022 của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</si>
</sst>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b/>
      <sz val="11"/>
      <name val="Times New Roman"/>
      <family val="1"/>
    </font>
    <font>
      <i/>
      <sz val="12"/>
      <name val="Times New Roman"/>
      <family val="1"/>
    </font>
    <font>
      <sz val="10"/>
      <name val="Times New Roman"/>
      <family val="1"/>
    </font>
    <font>
      <sz val="14"/>
      <color theme="1"/>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44">
    <xf numFmtId="0" fontId="0" fillId="0" borderId="0" xfId="0"/>
    <xf numFmtId="0" fontId="3" fillId="0" borderId="0" xfId="0" applyFont="1"/>
    <xf numFmtId="0" fontId="2" fillId="0" borderId="0" xfId="0" applyFont="1" applyAlignment="1">
      <alignment horizontal="center"/>
    </xf>
    <xf numFmtId="3" fontId="2" fillId="0" borderId="0" xfId="0" applyNumberFormat="1" applyFont="1" applyAlignment="1">
      <alignment horizontal="center"/>
    </xf>
    <xf numFmtId="0" fontId="4"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3" fontId="2" fillId="0" borderId="1" xfId="0" applyNumberFormat="1" applyFont="1" applyBorder="1" applyAlignment="1">
      <alignment vertical="center" shrinkToFit="1"/>
    </xf>
    <xf numFmtId="0" fontId="2"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3" fontId="3" fillId="0" borderId="1" xfId="0" applyNumberFormat="1" applyFont="1" applyBorder="1" applyAlignment="1">
      <alignment vertical="center" shrinkToFit="1"/>
    </xf>
    <xf numFmtId="0" fontId="3" fillId="0" borderId="0" xfId="0" applyFont="1" applyAlignment="1">
      <alignment vertical="center"/>
    </xf>
    <xf numFmtId="0" fontId="3" fillId="0" borderId="1" xfId="0" applyFont="1" applyBorder="1" applyAlignment="1">
      <alignment horizontal="justify" vertical="center"/>
    </xf>
    <xf numFmtId="164" fontId="2" fillId="0" borderId="0" xfId="1" applyFont="1" applyFill="1" applyBorder="1"/>
    <xf numFmtId="0" fontId="2" fillId="0" borderId="1" xfId="0" applyFont="1" applyBorder="1" applyAlignment="1">
      <alignment vertical="center" shrinkToFit="1"/>
    </xf>
    <xf numFmtId="0" fontId="4" fillId="0" borderId="1" xfId="0" applyFont="1" applyBorder="1" applyAlignment="1">
      <alignment horizontal="center" vertical="center" wrapText="1" shrinkToFit="1"/>
    </xf>
    <xf numFmtId="3" fontId="3" fillId="0" borderId="0" xfId="0" applyNumberFormat="1" applyFont="1" applyAlignment="1">
      <alignment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vertical="center" shrinkToFit="1"/>
    </xf>
    <xf numFmtId="0" fontId="3" fillId="2" borderId="0" xfId="0" applyFont="1" applyFill="1" applyAlignment="1">
      <alignment vertical="center"/>
    </xf>
    <xf numFmtId="0" fontId="3" fillId="2" borderId="1" xfId="0" applyFont="1" applyFill="1" applyBorder="1" applyAlignment="1">
      <alignment horizontal="justify" vertical="center" wrapText="1"/>
    </xf>
    <xf numFmtId="3" fontId="3" fillId="2" borderId="0" xfId="0" applyNumberFormat="1" applyFont="1" applyFill="1" applyAlignment="1">
      <alignment vertical="center"/>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3" fillId="0" borderId="1" xfId="0" applyFont="1" applyBorder="1"/>
    <xf numFmtId="3" fontId="3" fillId="0" borderId="1" xfId="0" applyNumberFormat="1" applyFont="1" applyBorder="1"/>
    <xf numFmtId="0" fontId="2"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3" fontId="3" fillId="0" borderId="1" xfId="0" applyNumberFormat="1" applyFont="1" applyBorder="1" applyAlignment="1">
      <alignment vertical="center"/>
    </xf>
    <xf numFmtId="3" fontId="2" fillId="0" borderId="1" xfId="0" applyNumberFormat="1" applyFont="1" applyBorder="1" applyAlignment="1">
      <alignment vertical="center"/>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3" fontId="2" fillId="0" borderId="0" xfId="0" applyNumberFormat="1" applyFont="1" applyAlignment="1">
      <alignment vertical="center"/>
    </xf>
    <xf numFmtId="3" fontId="7" fillId="0" borderId="0" xfId="0" applyNumberFormat="1" applyFont="1"/>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right" vertical="center"/>
    </xf>
    <xf numFmtId="0" fontId="5" fillId="0" borderId="0" xfId="0" applyFont="1" applyAlignment="1">
      <alignment horizontal="center"/>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cellXfs>
  <cellStyles count="3">
    <cellStyle name="Comma" xfId="1" builtinId="3"/>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view="pageBreakPreview" zoomScale="90" zoomScaleNormal="90" zoomScaleSheetLayoutView="90" workbookViewId="0">
      <selection activeCell="L9" sqref="L9:M9"/>
    </sheetView>
  </sheetViews>
  <sheetFormatPr defaultRowHeight="15.75" x14ac:dyDescent="0.25"/>
  <cols>
    <col min="1" max="1" width="5.85546875" style="1" customWidth="1"/>
    <col min="2" max="2" width="35.140625" style="1" customWidth="1"/>
    <col min="3" max="3" width="15.85546875" style="1" customWidth="1"/>
    <col min="4" max="4" width="16.5703125" style="1" customWidth="1"/>
    <col min="5" max="5" width="15" style="1" customWidth="1"/>
    <col min="6" max="6" width="14.7109375" style="1" customWidth="1"/>
    <col min="7" max="7" width="15.85546875" style="1" customWidth="1"/>
    <col min="8" max="8" width="40.85546875" style="1" customWidth="1"/>
    <col min="9" max="9" width="9.85546875" style="1" bestFit="1" customWidth="1"/>
    <col min="10" max="10" width="15.5703125" style="1" customWidth="1"/>
    <col min="11" max="257" width="9" style="1"/>
    <col min="258" max="258" width="5.85546875" style="1" customWidth="1"/>
    <col min="259" max="259" width="33.42578125" style="1" customWidth="1"/>
    <col min="260" max="260" width="13" style="1" customWidth="1"/>
    <col min="261" max="261" width="14.140625" style="1" bestFit="1" customWidth="1"/>
    <col min="262" max="262" width="11.42578125" style="1" customWidth="1"/>
    <col min="263" max="263" width="13" style="1" bestFit="1" customWidth="1"/>
    <col min="264" max="513" width="9" style="1"/>
    <col min="514" max="514" width="5.85546875" style="1" customWidth="1"/>
    <col min="515" max="515" width="33.42578125" style="1" customWidth="1"/>
    <col min="516" max="516" width="13" style="1" customWidth="1"/>
    <col min="517" max="517" width="14.140625" style="1" bestFit="1" customWidth="1"/>
    <col min="518" max="518" width="11.42578125" style="1" customWidth="1"/>
    <col min="519" max="519" width="13" style="1" bestFit="1" customWidth="1"/>
    <col min="520" max="769" width="9" style="1"/>
    <col min="770" max="770" width="5.85546875" style="1" customWidth="1"/>
    <col min="771" max="771" width="33.42578125" style="1" customWidth="1"/>
    <col min="772" max="772" width="13" style="1" customWidth="1"/>
    <col min="773" max="773" width="14.140625" style="1" bestFit="1" customWidth="1"/>
    <col min="774" max="774" width="11.42578125" style="1" customWidth="1"/>
    <col min="775" max="775" width="13" style="1" bestFit="1" customWidth="1"/>
    <col min="776" max="1025" width="9" style="1"/>
    <col min="1026" max="1026" width="5.85546875" style="1" customWidth="1"/>
    <col min="1027" max="1027" width="33.42578125" style="1" customWidth="1"/>
    <col min="1028" max="1028" width="13" style="1" customWidth="1"/>
    <col min="1029" max="1029" width="14.140625" style="1" bestFit="1" customWidth="1"/>
    <col min="1030" max="1030" width="11.42578125" style="1" customWidth="1"/>
    <col min="1031" max="1031" width="13" style="1" bestFit="1" customWidth="1"/>
    <col min="1032" max="1281" width="9" style="1"/>
    <col min="1282" max="1282" width="5.85546875" style="1" customWidth="1"/>
    <col min="1283" max="1283" width="33.42578125" style="1" customWidth="1"/>
    <col min="1284" max="1284" width="13" style="1" customWidth="1"/>
    <col min="1285" max="1285" width="14.140625" style="1" bestFit="1" customWidth="1"/>
    <col min="1286" max="1286" width="11.42578125" style="1" customWidth="1"/>
    <col min="1287" max="1287" width="13" style="1" bestFit="1" customWidth="1"/>
    <col min="1288" max="1537" width="9" style="1"/>
    <col min="1538" max="1538" width="5.85546875" style="1" customWidth="1"/>
    <col min="1539" max="1539" width="33.42578125" style="1" customWidth="1"/>
    <col min="1540" max="1540" width="13" style="1" customWidth="1"/>
    <col min="1541" max="1541" width="14.140625" style="1" bestFit="1" customWidth="1"/>
    <col min="1542" max="1542" width="11.42578125" style="1" customWidth="1"/>
    <col min="1543" max="1543" width="13" style="1" bestFit="1" customWidth="1"/>
    <col min="1544" max="1793" width="9" style="1"/>
    <col min="1794" max="1794" width="5.85546875" style="1" customWidth="1"/>
    <col min="1795" max="1795" width="33.42578125" style="1" customWidth="1"/>
    <col min="1796" max="1796" width="13" style="1" customWidth="1"/>
    <col min="1797" max="1797" width="14.140625" style="1" bestFit="1" customWidth="1"/>
    <col min="1798" max="1798" width="11.42578125" style="1" customWidth="1"/>
    <col min="1799" max="1799" width="13" style="1" bestFit="1" customWidth="1"/>
    <col min="1800" max="2049" width="9" style="1"/>
    <col min="2050" max="2050" width="5.85546875" style="1" customWidth="1"/>
    <col min="2051" max="2051" width="33.42578125" style="1" customWidth="1"/>
    <col min="2052" max="2052" width="13" style="1" customWidth="1"/>
    <col min="2053" max="2053" width="14.140625" style="1" bestFit="1" customWidth="1"/>
    <col min="2054" max="2054" width="11.42578125" style="1" customWidth="1"/>
    <col min="2055" max="2055" width="13" style="1" bestFit="1" customWidth="1"/>
    <col min="2056" max="2305" width="9" style="1"/>
    <col min="2306" max="2306" width="5.85546875" style="1" customWidth="1"/>
    <col min="2307" max="2307" width="33.42578125" style="1" customWidth="1"/>
    <col min="2308" max="2308" width="13" style="1" customWidth="1"/>
    <col min="2309" max="2309" width="14.140625" style="1" bestFit="1" customWidth="1"/>
    <col min="2310" max="2310" width="11.42578125" style="1" customWidth="1"/>
    <col min="2311" max="2311" width="13" style="1" bestFit="1" customWidth="1"/>
    <col min="2312" max="2561" width="9" style="1"/>
    <col min="2562" max="2562" width="5.85546875" style="1" customWidth="1"/>
    <col min="2563" max="2563" width="33.42578125" style="1" customWidth="1"/>
    <col min="2564" max="2564" width="13" style="1" customWidth="1"/>
    <col min="2565" max="2565" width="14.140625" style="1" bestFit="1" customWidth="1"/>
    <col min="2566" max="2566" width="11.42578125" style="1" customWidth="1"/>
    <col min="2567" max="2567" width="13" style="1" bestFit="1" customWidth="1"/>
    <col min="2568" max="2817" width="9" style="1"/>
    <col min="2818" max="2818" width="5.85546875" style="1" customWidth="1"/>
    <col min="2819" max="2819" width="33.42578125" style="1" customWidth="1"/>
    <col min="2820" max="2820" width="13" style="1" customWidth="1"/>
    <col min="2821" max="2821" width="14.140625" style="1" bestFit="1" customWidth="1"/>
    <col min="2822" max="2822" width="11.42578125" style="1" customWidth="1"/>
    <col min="2823" max="2823" width="13" style="1" bestFit="1" customWidth="1"/>
    <col min="2824" max="3073" width="9" style="1"/>
    <col min="3074" max="3074" width="5.85546875" style="1" customWidth="1"/>
    <col min="3075" max="3075" width="33.42578125" style="1" customWidth="1"/>
    <col min="3076" max="3076" width="13" style="1" customWidth="1"/>
    <col min="3077" max="3077" width="14.140625" style="1" bestFit="1" customWidth="1"/>
    <col min="3078" max="3078" width="11.42578125" style="1" customWidth="1"/>
    <col min="3079" max="3079" width="13" style="1" bestFit="1" customWidth="1"/>
    <col min="3080" max="3329" width="9" style="1"/>
    <col min="3330" max="3330" width="5.85546875" style="1" customWidth="1"/>
    <col min="3331" max="3331" width="33.42578125" style="1" customWidth="1"/>
    <col min="3332" max="3332" width="13" style="1" customWidth="1"/>
    <col min="3333" max="3333" width="14.140625" style="1" bestFit="1" customWidth="1"/>
    <col min="3334" max="3334" width="11.42578125" style="1" customWidth="1"/>
    <col min="3335" max="3335" width="13" style="1" bestFit="1" customWidth="1"/>
    <col min="3336" max="3585" width="9" style="1"/>
    <col min="3586" max="3586" width="5.85546875" style="1" customWidth="1"/>
    <col min="3587" max="3587" width="33.42578125" style="1" customWidth="1"/>
    <col min="3588" max="3588" width="13" style="1" customWidth="1"/>
    <col min="3589" max="3589" width="14.140625" style="1" bestFit="1" customWidth="1"/>
    <col min="3590" max="3590" width="11.42578125" style="1" customWidth="1"/>
    <col min="3591" max="3591" width="13" style="1" bestFit="1" customWidth="1"/>
    <col min="3592" max="3841" width="9" style="1"/>
    <col min="3842" max="3842" width="5.85546875" style="1" customWidth="1"/>
    <col min="3843" max="3843" width="33.42578125" style="1" customWidth="1"/>
    <col min="3844" max="3844" width="13" style="1" customWidth="1"/>
    <col min="3845" max="3845" width="14.140625" style="1" bestFit="1" customWidth="1"/>
    <col min="3846" max="3846" width="11.42578125" style="1" customWidth="1"/>
    <col min="3847" max="3847" width="13" style="1" bestFit="1" customWidth="1"/>
    <col min="3848" max="4097" width="9" style="1"/>
    <col min="4098" max="4098" width="5.85546875" style="1" customWidth="1"/>
    <col min="4099" max="4099" width="33.42578125" style="1" customWidth="1"/>
    <col min="4100" max="4100" width="13" style="1" customWidth="1"/>
    <col min="4101" max="4101" width="14.140625" style="1" bestFit="1" customWidth="1"/>
    <col min="4102" max="4102" width="11.42578125" style="1" customWidth="1"/>
    <col min="4103" max="4103" width="13" style="1" bestFit="1" customWidth="1"/>
    <col min="4104" max="4353" width="9" style="1"/>
    <col min="4354" max="4354" width="5.85546875" style="1" customWidth="1"/>
    <col min="4355" max="4355" width="33.42578125" style="1" customWidth="1"/>
    <col min="4356" max="4356" width="13" style="1" customWidth="1"/>
    <col min="4357" max="4357" width="14.140625" style="1" bestFit="1" customWidth="1"/>
    <col min="4358" max="4358" width="11.42578125" style="1" customWidth="1"/>
    <col min="4359" max="4359" width="13" style="1" bestFit="1" customWidth="1"/>
    <col min="4360" max="4609" width="9" style="1"/>
    <col min="4610" max="4610" width="5.85546875" style="1" customWidth="1"/>
    <col min="4611" max="4611" width="33.42578125" style="1" customWidth="1"/>
    <col min="4612" max="4612" width="13" style="1" customWidth="1"/>
    <col min="4613" max="4613" width="14.140625" style="1" bestFit="1" customWidth="1"/>
    <col min="4614" max="4614" width="11.42578125" style="1" customWidth="1"/>
    <col min="4615" max="4615" width="13" style="1" bestFit="1" customWidth="1"/>
    <col min="4616" max="4865" width="9" style="1"/>
    <col min="4866" max="4866" width="5.85546875" style="1" customWidth="1"/>
    <col min="4867" max="4867" width="33.42578125" style="1" customWidth="1"/>
    <col min="4868" max="4868" width="13" style="1" customWidth="1"/>
    <col min="4869" max="4869" width="14.140625" style="1" bestFit="1" customWidth="1"/>
    <col min="4870" max="4870" width="11.42578125" style="1" customWidth="1"/>
    <col min="4871" max="4871" width="13" style="1" bestFit="1" customWidth="1"/>
    <col min="4872" max="5121" width="9" style="1"/>
    <col min="5122" max="5122" width="5.85546875" style="1" customWidth="1"/>
    <col min="5123" max="5123" width="33.42578125" style="1" customWidth="1"/>
    <col min="5124" max="5124" width="13" style="1" customWidth="1"/>
    <col min="5125" max="5125" width="14.140625" style="1" bestFit="1" customWidth="1"/>
    <col min="5126" max="5126" width="11.42578125" style="1" customWidth="1"/>
    <col min="5127" max="5127" width="13" style="1" bestFit="1" customWidth="1"/>
    <col min="5128" max="5377" width="9" style="1"/>
    <col min="5378" max="5378" width="5.85546875" style="1" customWidth="1"/>
    <col min="5379" max="5379" width="33.42578125" style="1" customWidth="1"/>
    <col min="5380" max="5380" width="13" style="1" customWidth="1"/>
    <col min="5381" max="5381" width="14.140625" style="1" bestFit="1" customWidth="1"/>
    <col min="5382" max="5382" width="11.42578125" style="1" customWidth="1"/>
    <col min="5383" max="5383" width="13" style="1" bestFit="1" customWidth="1"/>
    <col min="5384" max="5633" width="9" style="1"/>
    <col min="5634" max="5634" width="5.85546875" style="1" customWidth="1"/>
    <col min="5635" max="5635" width="33.42578125" style="1" customWidth="1"/>
    <col min="5636" max="5636" width="13" style="1" customWidth="1"/>
    <col min="5637" max="5637" width="14.140625" style="1" bestFit="1" customWidth="1"/>
    <col min="5638" max="5638" width="11.42578125" style="1" customWidth="1"/>
    <col min="5639" max="5639" width="13" style="1" bestFit="1" customWidth="1"/>
    <col min="5640" max="5889" width="9" style="1"/>
    <col min="5890" max="5890" width="5.85546875" style="1" customWidth="1"/>
    <col min="5891" max="5891" width="33.42578125" style="1" customWidth="1"/>
    <col min="5892" max="5892" width="13" style="1" customWidth="1"/>
    <col min="5893" max="5893" width="14.140625" style="1" bestFit="1" customWidth="1"/>
    <col min="5894" max="5894" width="11.42578125" style="1" customWidth="1"/>
    <col min="5895" max="5895" width="13" style="1" bestFit="1" customWidth="1"/>
    <col min="5896" max="6145" width="9" style="1"/>
    <col min="6146" max="6146" width="5.85546875" style="1" customWidth="1"/>
    <col min="6147" max="6147" width="33.42578125" style="1" customWidth="1"/>
    <col min="6148" max="6148" width="13" style="1" customWidth="1"/>
    <col min="6149" max="6149" width="14.140625" style="1" bestFit="1" customWidth="1"/>
    <col min="6150" max="6150" width="11.42578125" style="1" customWidth="1"/>
    <col min="6151" max="6151" width="13" style="1" bestFit="1" customWidth="1"/>
    <col min="6152" max="6401" width="9" style="1"/>
    <col min="6402" max="6402" width="5.85546875" style="1" customWidth="1"/>
    <col min="6403" max="6403" width="33.42578125" style="1" customWidth="1"/>
    <col min="6404" max="6404" width="13" style="1" customWidth="1"/>
    <col min="6405" max="6405" width="14.140625" style="1" bestFit="1" customWidth="1"/>
    <col min="6406" max="6406" width="11.42578125" style="1" customWidth="1"/>
    <col min="6407" max="6407" width="13" style="1" bestFit="1" customWidth="1"/>
    <col min="6408" max="6657" width="9" style="1"/>
    <col min="6658" max="6658" width="5.85546875" style="1" customWidth="1"/>
    <col min="6659" max="6659" width="33.42578125" style="1" customWidth="1"/>
    <col min="6660" max="6660" width="13" style="1" customWidth="1"/>
    <col min="6661" max="6661" width="14.140625" style="1" bestFit="1" customWidth="1"/>
    <col min="6662" max="6662" width="11.42578125" style="1" customWidth="1"/>
    <col min="6663" max="6663" width="13" style="1" bestFit="1" customWidth="1"/>
    <col min="6664" max="6913" width="9" style="1"/>
    <col min="6914" max="6914" width="5.85546875" style="1" customWidth="1"/>
    <col min="6915" max="6915" width="33.42578125" style="1" customWidth="1"/>
    <col min="6916" max="6916" width="13" style="1" customWidth="1"/>
    <col min="6917" max="6917" width="14.140625" style="1" bestFit="1" customWidth="1"/>
    <col min="6918" max="6918" width="11.42578125" style="1" customWidth="1"/>
    <col min="6919" max="6919" width="13" style="1" bestFit="1" customWidth="1"/>
    <col min="6920" max="7169" width="9" style="1"/>
    <col min="7170" max="7170" width="5.85546875" style="1" customWidth="1"/>
    <col min="7171" max="7171" width="33.42578125" style="1" customWidth="1"/>
    <col min="7172" max="7172" width="13" style="1" customWidth="1"/>
    <col min="7173" max="7173" width="14.140625" style="1" bestFit="1" customWidth="1"/>
    <col min="7174" max="7174" width="11.42578125" style="1" customWidth="1"/>
    <col min="7175" max="7175" width="13" style="1" bestFit="1" customWidth="1"/>
    <col min="7176" max="7425" width="9" style="1"/>
    <col min="7426" max="7426" width="5.85546875" style="1" customWidth="1"/>
    <col min="7427" max="7427" width="33.42578125" style="1" customWidth="1"/>
    <col min="7428" max="7428" width="13" style="1" customWidth="1"/>
    <col min="7429" max="7429" width="14.140625" style="1" bestFit="1" customWidth="1"/>
    <col min="7430" max="7430" width="11.42578125" style="1" customWidth="1"/>
    <col min="7431" max="7431" width="13" style="1" bestFit="1" customWidth="1"/>
    <col min="7432" max="7681" width="9" style="1"/>
    <col min="7682" max="7682" width="5.85546875" style="1" customWidth="1"/>
    <col min="7683" max="7683" width="33.42578125" style="1" customWidth="1"/>
    <col min="7684" max="7684" width="13" style="1" customWidth="1"/>
    <col min="7685" max="7685" width="14.140625" style="1" bestFit="1" customWidth="1"/>
    <col min="7686" max="7686" width="11.42578125" style="1" customWidth="1"/>
    <col min="7687" max="7687" width="13" style="1" bestFit="1" customWidth="1"/>
    <col min="7688" max="7937" width="9" style="1"/>
    <col min="7938" max="7938" width="5.85546875" style="1" customWidth="1"/>
    <col min="7939" max="7939" width="33.42578125" style="1" customWidth="1"/>
    <col min="7940" max="7940" width="13" style="1" customWidth="1"/>
    <col min="7941" max="7941" width="14.140625" style="1" bestFit="1" customWidth="1"/>
    <col min="7942" max="7942" width="11.42578125" style="1" customWidth="1"/>
    <col min="7943" max="7943" width="13" style="1" bestFit="1" customWidth="1"/>
    <col min="7944" max="8193" width="9" style="1"/>
    <col min="8194" max="8194" width="5.85546875" style="1" customWidth="1"/>
    <col min="8195" max="8195" width="33.42578125" style="1" customWidth="1"/>
    <col min="8196" max="8196" width="13" style="1" customWidth="1"/>
    <col min="8197" max="8197" width="14.140625" style="1" bestFit="1" customWidth="1"/>
    <col min="8198" max="8198" width="11.42578125" style="1" customWidth="1"/>
    <col min="8199" max="8199" width="13" style="1" bestFit="1" customWidth="1"/>
    <col min="8200" max="8449" width="9" style="1"/>
    <col min="8450" max="8450" width="5.85546875" style="1" customWidth="1"/>
    <col min="8451" max="8451" width="33.42578125" style="1" customWidth="1"/>
    <col min="8452" max="8452" width="13" style="1" customWidth="1"/>
    <col min="8453" max="8453" width="14.140625" style="1" bestFit="1" customWidth="1"/>
    <col min="8454" max="8454" width="11.42578125" style="1" customWidth="1"/>
    <col min="8455" max="8455" width="13" style="1" bestFit="1" customWidth="1"/>
    <col min="8456" max="8705" width="9" style="1"/>
    <col min="8706" max="8706" width="5.85546875" style="1" customWidth="1"/>
    <col min="8707" max="8707" width="33.42578125" style="1" customWidth="1"/>
    <col min="8708" max="8708" width="13" style="1" customWidth="1"/>
    <col min="8709" max="8709" width="14.140625" style="1" bestFit="1" customWidth="1"/>
    <col min="8710" max="8710" width="11.42578125" style="1" customWidth="1"/>
    <col min="8711" max="8711" width="13" style="1" bestFit="1" customWidth="1"/>
    <col min="8712" max="8961" width="9" style="1"/>
    <col min="8962" max="8962" width="5.85546875" style="1" customWidth="1"/>
    <col min="8963" max="8963" width="33.42578125" style="1" customWidth="1"/>
    <col min="8964" max="8964" width="13" style="1" customWidth="1"/>
    <col min="8965" max="8965" width="14.140625" style="1" bestFit="1" customWidth="1"/>
    <col min="8966" max="8966" width="11.42578125" style="1" customWidth="1"/>
    <col min="8967" max="8967" width="13" style="1" bestFit="1" customWidth="1"/>
    <col min="8968" max="9217" width="9" style="1"/>
    <col min="9218" max="9218" width="5.85546875" style="1" customWidth="1"/>
    <col min="9219" max="9219" width="33.42578125" style="1" customWidth="1"/>
    <col min="9220" max="9220" width="13" style="1" customWidth="1"/>
    <col min="9221" max="9221" width="14.140625" style="1" bestFit="1" customWidth="1"/>
    <col min="9222" max="9222" width="11.42578125" style="1" customWidth="1"/>
    <col min="9223" max="9223" width="13" style="1" bestFit="1" customWidth="1"/>
    <col min="9224" max="9473" width="9" style="1"/>
    <col min="9474" max="9474" width="5.85546875" style="1" customWidth="1"/>
    <col min="9475" max="9475" width="33.42578125" style="1" customWidth="1"/>
    <col min="9476" max="9476" width="13" style="1" customWidth="1"/>
    <col min="9477" max="9477" width="14.140625" style="1" bestFit="1" customWidth="1"/>
    <col min="9478" max="9478" width="11.42578125" style="1" customWidth="1"/>
    <col min="9479" max="9479" width="13" style="1" bestFit="1" customWidth="1"/>
    <col min="9480" max="9729" width="9" style="1"/>
    <col min="9730" max="9730" width="5.85546875" style="1" customWidth="1"/>
    <col min="9731" max="9731" width="33.42578125" style="1" customWidth="1"/>
    <col min="9732" max="9732" width="13" style="1" customWidth="1"/>
    <col min="9733" max="9733" width="14.140625" style="1" bestFit="1" customWidth="1"/>
    <col min="9734" max="9734" width="11.42578125" style="1" customWidth="1"/>
    <col min="9735" max="9735" width="13" style="1" bestFit="1" customWidth="1"/>
    <col min="9736" max="9985" width="9" style="1"/>
    <col min="9986" max="9986" width="5.85546875" style="1" customWidth="1"/>
    <col min="9987" max="9987" width="33.42578125" style="1" customWidth="1"/>
    <col min="9988" max="9988" width="13" style="1" customWidth="1"/>
    <col min="9989" max="9989" width="14.140625" style="1" bestFit="1" customWidth="1"/>
    <col min="9990" max="9990" width="11.42578125" style="1" customWidth="1"/>
    <col min="9991" max="9991" width="13" style="1" bestFit="1" customWidth="1"/>
    <col min="9992" max="10241" width="9" style="1"/>
    <col min="10242" max="10242" width="5.85546875" style="1" customWidth="1"/>
    <col min="10243" max="10243" width="33.42578125" style="1" customWidth="1"/>
    <col min="10244" max="10244" width="13" style="1" customWidth="1"/>
    <col min="10245" max="10245" width="14.140625" style="1" bestFit="1" customWidth="1"/>
    <col min="10246" max="10246" width="11.42578125" style="1" customWidth="1"/>
    <col min="10247" max="10247" width="13" style="1" bestFit="1" customWidth="1"/>
    <col min="10248" max="10497" width="9" style="1"/>
    <col min="10498" max="10498" width="5.85546875" style="1" customWidth="1"/>
    <col min="10499" max="10499" width="33.42578125" style="1" customWidth="1"/>
    <col min="10500" max="10500" width="13" style="1" customWidth="1"/>
    <col min="10501" max="10501" width="14.140625" style="1" bestFit="1" customWidth="1"/>
    <col min="10502" max="10502" width="11.42578125" style="1" customWidth="1"/>
    <col min="10503" max="10503" width="13" style="1" bestFit="1" customWidth="1"/>
    <col min="10504" max="10753" width="9" style="1"/>
    <col min="10754" max="10754" width="5.85546875" style="1" customWidth="1"/>
    <col min="10755" max="10755" width="33.42578125" style="1" customWidth="1"/>
    <col min="10756" max="10756" width="13" style="1" customWidth="1"/>
    <col min="10757" max="10757" width="14.140625" style="1" bestFit="1" customWidth="1"/>
    <col min="10758" max="10758" width="11.42578125" style="1" customWidth="1"/>
    <col min="10759" max="10759" width="13" style="1" bestFit="1" customWidth="1"/>
    <col min="10760" max="11009" width="9" style="1"/>
    <col min="11010" max="11010" width="5.85546875" style="1" customWidth="1"/>
    <col min="11011" max="11011" width="33.42578125" style="1" customWidth="1"/>
    <col min="11012" max="11012" width="13" style="1" customWidth="1"/>
    <col min="11013" max="11013" width="14.140625" style="1" bestFit="1" customWidth="1"/>
    <col min="11014" max="11014" width="11.42578125" style="1" customWidth="1"/>
    <col min="11015" max="11015" width="13" style="1" bestFit="1" customWidth="1"/>
    <col min="11016" max="11265" width="9" style="1"/>
    <col min="11266" max="11266" width="5.85546875" style="1" customWidth="1"/>
    <col min="11267" max="11267" width="33.42578125" style="1" customWidth="1"/>
    <col min="11268" max="11268" width="13" style="1" customWidth="1"/>
    <col min="11269" max="11269" width="14.140625" style="1" bestFit="1" customWidth="1"/>
    <col min="11270" max="11270" width="11.42578125" style="1" customWidth="1"/>
    <col min="11271" max="11271" width="13" style="1" bestFit="1" customWidth="1"/>
    <col min="11272" max="11521" width="9" style="1"/>
    <col min="11522" max="11522" width="5.85546875" style="1" customWidth="1"/>
    <col min="11523" max="11523" width="33.42578125" style="1" customWidth="1"/>
    <col min="11524" max="11524" width="13" style="1" customWidth="1"/>
    <col min="11525" max="11525" width="14.140625" style="1" bestFit="1" customWidth="1"/>
    <col min="11526" max="11526" width="11.42578125" style="1" customWidth="1"/>
    <col min="11527" max="11527" width="13" style="1" bestFit="1" customWidth="1"/>
    <col min="11528" max="11777" width="9" style="1"/>
    <col min="11778" max="11778" width="5.85546875" style="1" customWidth="1"/>
    <col min="11779" max="11779" width="33.42578125" style="1" customWidth="1"/>
    <col min="11780" max="11780" width="13" style="1" customWidth="1"/>
    <col min="11781" max="11781" width="14.140625" style="1" bestFit="1" customWidth="1"/>
    <col min="11782" max="11782" width="11.42578125" style="1" customWidth="1"/>
    <col min="11783" max="11783" width="13" style="1" bestFit="1" customWidth="1"/>
    <col min="11784" max="12033" width="9" style="1"/>
    <col min="12034" max="12034" width="5.85546875" style="1" customWidth="1"/>
    <col min="12035" max="12035" width="33.42578125" style="1" customWidth="1"/>
    <col min="12036" max="12036" width="13" style="1" customWidth="1"/>
    <col min="12037" max="12037" width="14.140625" style="1" bestFit="1" customWidth="1"/>
    <col min="12038" max="12038" width="11.42578125" style="1" customWidth="1"/>
    <col min="12039" max="12039" width="13" style="1" bestFit="1" customWidth="1"/>
    <col min="12040" max="12289" width="9" style="1"/>
    <col min="12290" max="12290" width="5.85546875" style="1" customWidth="1"/>
    <col min="12291" max="12291" width="33.42578125" style="1" customWidth="1"/>
    <col min="12292" max="12292" width="13" style="1" customWidth="1"/>
    <col min="12293" max="12293" width="14.140625" style="1" bestFit="1" customWidth="1"/>
    <col min="12294" max="12294" width="11.42578125" style="1" customWidth="1"/>
    <col min="12295" max="12295" width="13" style="1" bestFit="1" customWidth="1"/>
    <col min="12296" max="12545" width="9" style="1"/>
    <col min="12546" max="12546" width="5.85546875" style="1" customWidth="1"/>
    <col min="12547" max="12547" width="33.42578125" style="1" customWidth="1"/>
    <col min="12548" max="12548" width="13" style="1" customWidth="1"/>
    <col min="12549" max="12549" width="14.140625" style="1" bestFit="1" customWidth="1"/>
    <col min="12550" max="12550" width="11.42578125" style="1" customWidth="1"/>
    <col min="12551" max="12551" width="13" style="1" bestFit="1" customWidth="1"/>
    <col min="12552" max="12801" width="9" style="1"/>
    <col min="12802" max="12802" width="5.85546875" style="1" customWidth="1"/>
    <col min="12803" max="12803" width="33.42578125" style="1" customWidth="1"/>
    <col min="12804" max="12804" width="13" style="1" customWidth="1"/>
    <col min="12805" max="12805" width="14.140625" style="1" bestFit="1" customWidth="1"/>
    <col min="12806" max="12806" width="11.42578125" style="1" customWidth="1"/>
    <col min="12807" max="12807" width="13" style="1" bestFit="1" customWidth="1"/>
    <col min="12808" max="13057" width="9" style="1"/>
    <col min="13058" max="13058" width="5.85546875" style="1" customWidth="1"/>
    <col min="13059" max="13059" width="33.42578125" style="1" customWidth="1"/>
    <col min="13060" max="13060" width="13" style="1" customWidth="1"/>
    <col min="13061" max="13061" width="14.140625" style="1" bestFit="1" customWidth="1"/>
    <col min="13062" max="13062" width="11.42578125" style="1" customWidth="1"/>
    <col min="13063" max="13063" width="13" style="1" bestFit="1" customWidth="1"/>
    <col min="13064" max="13313" width="9" style="1"/>
    <col min="13314" max="13314" width="5.85546875" style="1" customWidth="1"/>
    <col min="13315" max="13315" width="33.42578125" style="1" customWidth="1"/>
    <col min="13316" max="13316" width="13" style="1" customWidth="1"/>
    <col min="13317" max="13317" width="14.140625" style="1" bestFit="1" customWidth="1"/>
    <col min="13318" max="13318" width="11.42578125" style="1" customWidth="1"/>
    <col min="13319" max="13319" width="13" style="1" bestFit="1" customWidth="1"/>
    <col min="13320" max="13569" width="9" style="1"/>
    <col min="13570" max="13570" width="5.85546875" style="1" customWidth="1"/>
    <col min="13571" max="13571" width="33.42578125" style="1" customWidth="1"/>
    <col min="13572" max="13572" width="13" style="1" customWidth="1"/>
    <col min="13573" max="13573" width="14.140625" style="1" bestFit="1" customWidth="1"/>
    <col min="13574" max="13574" width="11.42578125" style="1" customWidth="1"/>
    <col min="13575" max="13575" width="13" style="1" bestFit="1" customWidth="1"/>
    <col min="13576" max="13825" width="9" style="1"/>
    <col min="13826" max="13826" width="5.85546875" style="1" customWidth="1"/>
    <col min="13827" max="13827" width="33.42578125" style="1" customWidth="1"/>
    <col min="13828" max="13828" width="13" style="1" customWidth="1"/>
    <col min="13829" max="13829" width="14.140625" style="1" bestFit="1" customWidth="1"/>
    <col min="13830" max="13830" width="11.42578125" style="1" customWidth="1"/>
    <col min="13831" max="13831" width="13" style="1" bestFit="1" customWidth="1"/>
    <col min="13832" max="14081" width="9" style="1"/>
    <col min="14082" max="14082" width="5.85546875" style="1" customWidth="1"/>
    <col min="14083" max="14083" width="33.42578125" style="1" customWidth="1"/>
    <col min="14084" max="14084" width="13" style="1" customWidth="1"/>
    <col min="14085" max="14085" width="14.140625" style="1" bestFit="1" customWidth="1"/>
    <col min="14086" max="14086" width="11.42578125" style="1" customWidth="1"/>
    <col min="14087" max="14087" width="13" style="1" bestFit="1" customWidth="1"/>
    <col min="14088" max="14337" width="9" style="1"/>
    <col min="14338" max="14338" width="5.85546875" style="1" customWidth="1"/>
    <col min="14339" max="14339" width="33.42578125" style="1" customWidth="1"/>
    <col min="14340" max="14340" width="13" style="1" customWidth="1"/>
    <col min="14341" max="14341" width="14.140625" style="1" bestFit="1" customWidth="1"/>
    <col min="14342" max="14342" width="11.42578125" style="1" customWidth="1"/>
    <col min="14343" max="14343" width="13" style="1" bestFit="1" customWidth="1"/>
    <col min="14344" max="14593" width="9" style="1"/>
    <col min="14594" max="14594" width="5.85546875" style="1" customWidth="1"/>
    <col min="14595" max="14595" width="33.42578125" style="1" customWidth="1"/>
    <col min="14596" max="14596" width="13" style="1" customWidth="1"/>
    <col min="14597" max="14597" width="14.140625" style="1" bestFit="1" customWidth="1"/>
    <col min="14598" max="14598" width="11.42578125" style="1" customWidth="1"/>
    <col min="14599" max="14599" width="13" style="1" bestFit="1" customWidth="1"/>
    <col min="14600" max="14849" width="9" style="1"/>
    <col min="14850" max="14850" width="5.85546875" style="1" customWidth="1"/>
    <col min="14851" max="14851" width="33.42578125" style="1" customWidth="1"/>
    <col min="14852" max="14852" width="13" style="1" customWidth="1"/>
    <col min="14853" max="14853" width="14.140625" style="1" bestFit="1" customWidth="1"/>
    <col min="14854" max="14854" width="11.42578125" style="1" customWidth="1"/>
    <col min="14855" max="14855" width="13" style="1" bestFit="1" customWidth="1"/>
    <col min="14856" max="15105" width="9" style="1"/>
    <col min="15106" max="15106" width="5.85546875" style="1" customWidth="1"/>
    <col min="15107" max="15107" width="33.42578125" style="1" customWidth="1"/>
    <col min="15108" max="15108" width="13" style="1" customWidth="1"/>
    <col min="15109" max="15109" width="14.140625" style="1" bestFit="1" customWidth="1"/>
    <col min="15110" max="15110" width="11.42578125" style="1" customWidth="1"/>
    <col min="15111" max="15111" width="13" style="1" bestFit="1" customWidth="1"/>
    <col min="15112" max="15361" width="9" style="1"/>
    <col min="15362" max="15362" width="5.85546875" style="1" customWidth="1"/>
    <col min="15363" max="15363" width="33.42578125" style="1" customWidth="1"/>
    <col min="15364" max="15364" width="13" style="1" customWidth="1"/>
    <col min="15365" max="15365" width="14.140625" style="1" bestFit="1" customWidth="1"/>
    <col min="15366" max="15366" width="11.42578125" style="1" customWidth="1"/>
    <col min="15367" max="15367" width="13" style="1" bestFit="1" customWidth="1"/>
    <col min="15368" max="15617" width="9" style="1"/>
    <col min="15618" max="15618" width="5.85546875" style="1" customWidth="1"/>
    <col min="15619" max="15619" width="33.42578125" style="1" customWidth="1"/>
    <col min="15620" max="15620" width="13" style="1" customWidth="1"/>
    <col min="15621" max="15621" width="14.140625" style="1" bestFit="1" customWidth="1"/>
    <col min="15622" max="15622" width="11.42578125" style="1" customWidth="1"/>
    <col min="15623" max="15623" width="13" style="1" bestFit="1" customWidth="1"/>
    <col min="15624" max="15873" width="9" style="1"/>
    <col min="15874" max="15874" width="5.85546875" style="1" customWidth="1"/>
    <col min="15875" max="15875" width="33.42578125" style="1" customWidth="1"/>
    <col min="15876" max="15876" width="13" style="1" customWidth="1"/>
    <col min="15877" max="15877" width="14.140625" style="1" bestFit="1" customWidth="1"/>
    <col min="15878" max="15878" width="11.42578125" style="1" customWidth="1"/>
    <col min="15879" max="15879" width="13" style="1" bestFit="1" customWidth="1"/>
    <col min="15880" max="16129" width="9" style="1"/>
    <col min="16130" max="16130" width="5.85546875" style="1" customWidth="1"/>
    <col min="16131" max="16131" width="33.42578125" style="1" customWidth="1"/>
    <col min="16132" max="16132" width="13" style="1" customWidth="1"/>
    <col min="16133" max="16133" width="14.140625" style="1" bestFit="1" customWidth="1"/>
    <col min="16134" max="16134" width="11.42578125" style="1" customWidth="1"/>
    <col min="16135" max="16135" width="13" style="1" bestFit="1" customWidth="1"/>
    <col min="16136" max="16380" width="9" style="1"/>
    <col min="16381" max="16384" width="9" style="1" customWidth="1"/>
  </cols>
  <sheetData>
    <row r="1" spans="1:10" ht="36.75" customHeight="1" x14ac:dyDescent="0.25">
      <c r="A1" s="36" t="s">
        <v>74</v>
      </c>
      <c r="B1" s="37"/>
      <c r="C1" s="37"/>
      <c r="D1" s="37"/>
      <c r="E1" s="37"/>
      <c r="F1" s="37"/>
      <c r="G1" s="37"/>
      <c r="H1" s="37"/>
    </row>
    <row r="2" spans="1:10" ht="21.75" customHeight="1" x14ac:dyDescent="0.25">
      <c r="A2" s="39" t="s">
        <v>75</v>
      </c>
      <c r="B2" s="39"/>
      <c r="C2" s="39"/>
      <c r="D2" s="39"/>
      <c r="E2" s="39"/>
      <c r="F2" s="39"/>
      <c r="G2" s="39"/>
      <c r="H2" s="39"/>
    </row>
    <row r="3" spans="1:10" ht="24" customHeight="1" x14ac:dyDescent="0.25">
      <c r="A3" s="2"/>
      <c r="B3" s="3"/>
      <c r="C3" s="14"/>
      <c r="D3" s="14"/>
      <c r="E3" s="2"/>
      <c r="F3" s="38" t="s">
        <v>14</v>
      </c>
      <c r="G3" s="38"/>
      <c r="H3" s="38"/>
    </row>
    <row r="4" spans="1:10" s="4" customFormat="1" ht="27" customHeight="1" x14ac:dyDescent="0.2">
      <c r="A4" s="41" t="s">
        <v>0</v>
      </c>
      <c r="B4" s="41" t="s">
        <v>1</v>
      </c>
      <c r="C4" s="40" t="s">
        <v>2</v>
      </c>
      <c r="D4" s="42" t="s">
        <v>45</v>
      </c>
      <c r="E4" s="40" t="s">
        <v>28</v>
      </c>
      <c r="F4" s="40"/>
      <c r="G4" s="42" t="s">
        <v>29</v>
      </c>
      <c r="H4" s="40" t="s">
        <v>3</v>
      </c>
    </row>
    <row r="5" spans="1:10" s="4" customFormat="1" ht="30.75" customHeight="1" x14ac:dyDescent="0.2">
      <c r="A5" s="41"/>
      <c r="B5" s="41"/>
      <c r="C5" s="40"/>
      <c r="D5" s="43"/>
      <c r="E5" s="16" t="s">
        <v>27</v>
      </c>
      <c r="F5" s="16" t="s">
        <v>26</v>
      </c>
      <c r="G5" s="43"/>
      <c r="H5" s="40"/>
    </row>
    <row r="6" spans="1:10" s="8" customFormat="1" ht="24" customHeight="1" x14ac:dyDescent="0.25">
      <c r="A6" s="5" t="s">
        <v>4</v>
      </c>
      <c r="B6" s="32" t="s">
        <v>71</v>
      </c>
      <c r="C6" s="7">
        <f>C7+C14+C26</f>
        <v>60330000000</v>
      </c>
      <c r="D6" s="7">
        <f t="shared" ref="D6:G6" si="0">D7+D14+D26</f>
        <v>25835794000</v>
      </c>
      <c r="E6" s="7">
        <f t="shared" si="0"/>
        <v>2479345000</v>
      </c>
      <c r="F6" s="7">
        <f t="shared" si="0"/>
        <v>2479345000</v>
      </c>
      <c r="G6" s="7">
        <f t="shared" si="0"/>
        <v>25835794000</v>
      </c>
      <c r="H6" s="15"/>
      <c r="J6" s="34"/>
    </row>
    <row r="7" spans="1:10" s="8" customFormat="1" ht="24" customHeight="1" x14ac:dyDescent="0.3">
      <c r="A7" s="5" t="s">
        <v>19</v>
      </c>
      <c r="B7" s="6" t="s">
        <v>5</v>
      </c>
      <c r="C7" s="7">
        <f t="shared" ref="C7:G7" si="1">SUM(C8:C13)</f>
        <v>12710000000</v>
      </c>
      <c r="D7" s="7">
        <f t="shared" si="1"/>
        <v>3863099000</v>
      </c>
      <c r="E7" s="7">
        <f t="shared" si="1"/>
        <v>255147000</v>
      </c>
      <c r="F7" s="7">
        <f t="shared" si="1"/>
        <v>0</v>
      </c>
      <c r="G7" s="7">
        <f t="shared" si="1"/>
        <v>3607952000</v>
      </c>
      <c r="H7" s="15"/>
      <c r="J7" s="35"/>
    </row>
    <row r="8" spans="1:10" s="12" customFormat="1" ht="38.25" x14ac:dyDescent="0.3">
      <c r="A8" s="9">
        <v>1</v>
      </c>
      <c r="B8" s="10" t="s">
        <v>15</v>
      </c>
      <c r="C8" s="11">
        <v>5080000000</v>
      </c>
      <c r="D8" s="11">
        <v>210000000</v>
      </c>
      <c r="E8" s="11">
        <v>141498000</v>
      </c>
      <c r="F8" s="11"/>
      <c r="G8" s="11">
        <f>D8-E8+F8</f>
        <v>68502000</v>
      </c>
      <c r="H8" s="23" t="s">
        <v>36</v>
      </c>
      <c r="J8" s="35"/>
    </row>
    <row r="9" spans="1:10" s="12" customFormat="1" ht="38.25" x14ac:dyDescent="0.3">
      <c r="A9" s="9">
        <v>2</v>
      </c>
      <c r="B9" s="10" t="s">
        <v>6</v>
      </c>
      <c r="C9" s="11">
        <v>4000000000</v>
      </c>
      <c r="D9" s="11">
        <f>1500000000-826228000</f>
        <v>673772000</v>
      </c>
      <c r="E9" s="11">
        <v>142000</v>
      </c>
      <c r="F9" s="11"/>
      <c r="G9" s="11">
        <f t="shared" ref="G9:G13" si="2">D9-E9+F9</f>
        <v>673630000</v>
      </c>
      <c r="H9" s="23" t="s">
        <v>37</v>
      </c>
      <c r="J9" s="35"/>
    </row>
    <row r="10" spans="1:10" s="12" customFormat="1" ht="47.25" x14ac:dyDescent="0.25">
      <c r="A10" s="9">
        <v>3</v>
      </c>
      <c r="B10" s="10" t="s">
        <v>21</v>
      </c>
      <c r="C10" s="11">
        <v>1050000000</v>
      </c>
      <c r="D10" s="11">
        <v>1050000000</v>
      </c>
      <c r="E10" s="11">
        <v>41000000</v>
      </c>
      <c r="F10" s="11"/>
      <c r="G10" s="11">
        <f t="shared" si="2"/>
        <v>1009000000</v>
      </c>
      <c r="H10" s="23" t="s">
        <v>38</v>
      </c>
    </row>
    <row r="11" spans="1:10" s="12" customFormat="1" ht="25.5" x14ac:dyDescent="0.25">
      <c r="A11" s="9">
        <v>4</v>
      </c>
      <c r="B11" s="10" t="s">
        <v>22</v>
      </c>
      <c r="C11" s="11">
        <v>1800000000</v>
      </c>
      <c r="D11" s="11">
        <v>1800000000</v>
      </c>
      <c r="E11" s="11">
        <v>70515000</v>
      </c>
      <c r="F11" s="11"/>
      <c r="G11" s="11">
        <f t="shared" si="2"/>
        <v>1729485000</v>
      </c>
      <c r="H11" s="23" t="s">
        <v>39</v>
      </c>
    </row>
    <row r="12" spans="1:10" s="20" customFormat="1" ht="63" x14ac:dyDescent="0.25">
      <c r="A12" s="18">
        <v>5</v>
      </c>
      <c r="B12" s="21" t="s">
        <v>25</v>
      </c>
      <c r="C12" s="19">
        <v>680000000</v>
      </c>
      <c r="D12" s="19">
        <v>31994000</v>
      </c>
      <c r="E12" s="19">
        <v>1976000</v>
      </c>
      <c r="F12" s="19"/>
      <c r="G12" s="11">
        <f t="shared" si="2"/>
        <v>30018000</v>
      </c>
      <c r="H12" s="23" t="s">
        <v>40</v>
      </c>
    </row>
    <row r="13" spans="1:10" s="12" customFormat="1" ht="78.75" x14ac:dyDescent="0.25">
      <c r="A13" s="9">
        <v>6</v>
      </c>
      <c r="B13" s="13" t="s">
        <v>9</v>
      </c>
      <c r="C13" s="11">
        <v>100000000</v>
      </c>
      <c r="D13" s="11">
        <v>97333000</v>
      </c>
      <c r="E13" s="11">
        <v>16000</v>
      </c>
      <c r="F13" s="11"/>
      <c r="G13" s="11">
        <f t="shared" si="2"/>
        <v>97317000</v>
      </c>
      <c r="H13" s="23" t="s">
        <v>41</v>
      </c>
    </row>
    <row r="14" spans="1:10" s="8" customFormat="1" ht="24" customHeight="1" x14ac:dyDescent="0.25">
      <c r="A14" s="5" t="s">
        <v>58</v>
      </c>
      <c r="B14" s="6" t="s">
        <v>7</v>
      </c>
      <c r="C14" s="7">
        <f>SUM(C15:C25)</f>
        <v>21970000000</v>
      </c>
      <c r="D14" s="7">
        <f t="shared" ref="D14:G14" si="3">SUM(D15:D25)</f>
        <v>7634695000</v>
      </c>
      <c r="E14" s="7">
        <f t="shared" si="3"/>
        <v>2070285000</v>
      </c>
      <c r="F14" s="7">
        <f>SUM(F15:F25)</f>
        <v>2325432000</v>
      </c>
      <c r="G14" s="7">
        <f t="shared" si="3"/>
        <v>7889842000</v>
      </c>
      <c r="H14" s="15"/>
    </row>
    <row r="15" spans="1:10" s="12" customFormat="1" ht="51" x14ac:dyDescent="0.25">
      <c r="A15" s="9">
        <v>1</v>
      </c>
      <c r="B15" s="10" t="s">
        <v>16</v>
      </c>
      <c r="C15" s="11">
        <v>5300000000</v>
      </c>
      <c r="D15" s="11">
        <v>2200000000</v>
      </c>
      <c r="E15" s="11">
        <v>666407000</v>
      </c>
      <c r="F15" s="11"/>
      <c r="G15" s="11">
        <f>D15-E15+F15</f>
        <v>1533593000</v>
      </c>
      <c r="H15" s="23" t="s">
        <v>35</v>
      </c>
    </row>
    <row r="16" spans="1:10" s="12" customFormat="1" ht="51.75" customHeight="1" x14ac:dyDescent="0.25">
      <c r="A16" s="9">
        <v>2</v>
      </c>
      <c r="B16" s="10" t="s">
        <v>8</v>
      </c>
      <c r="C16" s="11">
        <v>3250000000</v>
      </c>
      <c r="D16" s="11">
        <v>536880000</v>
      </c>
      <c r="E16" s="19">
        <v>10085000</v>
      </c>
      <c r="F16" s="11"/>
      <c r="G16" s="11">
        <f>D16-E16+F16</f>
        <v>526795000</v>
      </c>
      <c r="H16" s="23" t="s">
        <v>43</v>
      </c>
      <c r="I16" s="17"/>
    </row>
    <row r="17" spans="1:10" s="20" customFormat="1" ht="53.25" customHeight="1" x14ac:dyDescent="0.25">
      <c r="A17" s="18">
        <v>3</v>
      </c>
      <c r="B17" s="21" t="s">
        <v>17</v>
      </c>
      <c r="C17" s="19">
        <v>750000000</v>
      </c>
      <c r="D17" s="19">
        <v>750000000</v>
      </c>
      <c r="E17" s="19">
        <v>12022000</v>
      </c>
      <c r="F17" s="19"/>
      <c r="G17" s="11">
        <f t="shared" ref="G17:G25" si="4">D17-E17+F17</f>
        <v>737978000</v>
      </c>
      <c r="H17" s="23" t="s">
        <v>44</v>
      </c>
      <c r="I17" s="22"/>
    </row>
    <row r="18" spans="1:10" s="12" customFormat="1" ht="87.75" customHeight="1" x14ac:dyDescent="0.25">
      <c r="A18" s="9">
        <v>4</v>
      </c>
      <c r="B18" s="10" t="s">
        <v>18</v>
      </c>
      <c r="C18" s="11"/>
      <c r="D18" s="11">
        <v>367000000</v>
      </c>
      <c r="E18" s="19">
        <v>367000000</v>
      </c>
      <c r="F18" s="11"/>
      <c r="G18" s="11">
        <f t="shared" si="4"/>
        <v>0</v>
      </c>
      <c r="H18" s="23" t="s">
        <v>34</v>
      </c>
    </row>
    <row r="19" spans="1:10" s="12" customFormat="1" ht="33" customHeight="1" x14ac:dyDescent="0.25">
      <c r="A19" s="9">
        <v>5</v>
      </c>
      <c r="B19" s="10" t="s">
        <v>23</v>
      </c>
      <c r="C19" s="11">
        <v>520000000</v>
      </c>
      <c r="D19" s="11">
        <v>520000000</v>
      </c>
      <c r="E19" s="19">
        <v>40616000</v>
      </c>
      <c r="F19" s="11"/>
      <c r="G19" s="11">
        <f t="shared" si="4"/>
        <v>479384000</v>
      </c>
      <c r="H19" s="23" t="s">
        <v>33</v>
      </c>
    </row>
    <row r="20" spans="1:10" s="12" customFormat="1" ht="45" customHeight="1" x14ac:dyDescent="0.25">
      <c r="A20" s="9">
        <v>6</v>
      </c>
      <c r="B20" s="10" t="s">
        <v>24</v>
      </c>
      <c r="C20" s="11">
        <v>1450000000</v>
      </c>
      <c r="D20" s="11">
        <v>125000000</v>
      </c>
      <c r="E20" s="19">
        <v>31340000</v>
      </c>
      <c r="F20" s="11"/>
      <c r="G20" s="11">
        <f t="shared" si="4"/>
        <v>93660000</v>
      </c>
      <c r="H20" s="23" t="s">
        <v>32</v>
      </c>
    </row>
    <row r="21" spans="1:10" s="20" customFormat="1" ht="45" customHeight="1" x14ac:dyDescent="0.25">
      <c r="A21" s="18">
        <v>7</v>
      </c>
      <c r="B21" s="21" t="s">
        <v>10</v>
      </c>
      <c r="C21" s="19">
        <v>600000000</v>
      </c>
      <c r="D21" s="19">
        <v>442815000</v>
      </c>
      <c r="E21" s="19">
        <v>442815000</v>
      </c>
      <c r="F21" s="19"/>
      <c r="G21" s="19">
        <f t="shared" si="4"/>
        <v>0</v>
      </c>
      <c r="H21" s="33" t="s">
        <v>72</v>
      </c>
      <c r="J21" s="22"/>
    </row>
    <row r="22" spans="1:10" s="12" customFormat="1" ht="43.5" customHeight="1" x14ac:dyDescent="0.25">
      <c r="A22" s="9">
        <v>8</v>
      </c>
      <c r="B22" s="10" t="s">
        <v>11</v>
      </c>
      <c r="C22" s="11">
        <v>2000000000</v>
      </c>
      <c r="D22" s="11">
        <v>300000000</v>
      </c>
      <c r="E22" s="19">
        <v>300000000</v>
      </c>
      <c r="F22" s="11"/>
      <c r="G22" s="11">
        <f t="shared" si="4"/>
        <v>0</v>
      </c>
      <c r="H22" s="24" t="s">
        <v>31</v>
      </c>
    </row>
    <row r="23" spans="1:10" s="12" customFormat="1" ht="45" customHeight="1" x14ac:dyDescent="0.25">
      <c r="A23" s="9">
        <v>9</v>
      </c>
      <c r="B23" s="10" t="s">
        <v>12</v>
      </c>
      <c r="C23" s="11">
        <v>500000000</v>
      </c>
      <c r="D23" s="11">
        <v>200000000</v>
      </c>
      <c r="E23" s="19">
        <v>200000000</v>
      </c>
      <c r="F23" s="11"/>
      <c r="G23" s="11">
        <f t="shared" si="4"/>
        <v>0</v>
      </c>
      <c r="H23" s="24" t="s">
        <v>30</v>
      </c>
    </row>
    <row r="24" spans="1:10" s="12" customFormat="1" ht="191.25" x14ac:dyDescent="0.25">
      <c r="A24" s="9">
        <v>10</v>
      </c>
      <c r="B24" s="10" t="s">
        <v>13</v>
      </c>
      <c r="C24" s="11">
        <v>3500000000</v>
      </c>
      <c r="D24" s="11">
        <v>1643000000</v>
      </c>
      <c r="E24" s="11"/>
      <c r="F24" s="11">
        <v>848624000</v>
      </c>
      <c r="G24" s="11">
        <f t="shared" si="4"/>
        <v>2491624000</v>
      </c>
      <c r="H24" s="24" t="s">
        <v>42</v>
      </c>
    </row>
    <row r="25" spans="1:10" s="20" customFormat="1" ht="216.75" x14ac:dyDescent="0.25">
      <c r="A25" s="18">
        <v>11</v>
      </c>
      <c r="B25" s="21" t="s">
        <v>20</v>
      </c>
      <c r="C25" s="19">
        <v>4100000000</v>
      </c>
      <c r="D25" s="19">
        <v>550000000</v>
      </c>
      <c r="E25" s="19"/>
      <c r="F25" s="19">
        <v>1476808000</v>
      </c>
      <c r="G25" s="19">
        <f t="shared" si="4"/>
        <v>2026808000</v>
      </c>
      <c r="H25" s="33" t="s">
        <v>73</v>
      </c>
    </row>
    <row r="26" spans="1:10" s="12" customFormat="1" ht="24" customHeight="1" x14ac:dyDescent="0.25">
      <c r="A26" s="5" t="s">
        <v>59</v>
      </c>
      <c r="B26" s="27" t="s">
        <v>46</v>
      </c>
      <c r="C26" s="31">
        <f>SUM(C27:C37)</f>
        <v>25650000000</v>
      </c>
      <c r="D26" s="31">
        <f t="shared" ref="D26:G26" si="5">SUM(D27:D37)</f>
        <v>14338000000</v>
      </c>
      <c r="E26" s="31">
        <f t="shared" si="5"/>
        <v>153913000</v>
      </c>
      <c r="F26" s="31">
        <f t="shared" si="5"/>
        <v>153913000</v>
      </c>
      <c r="G26" s="31">
        <f t="shared" si="5"/>
        <v>14338000000</v>
      </c>
      <c r="H26" s="28"/>
      <c r="J26" s="17"/>
    </row>
    <row r="27" spans="1:10" ht="31.5" x14ac:dyDescent="0.25">
      <c r="A27" s="9">
        <v>1</v>
      </c>
      <c r="B27" s="29" t="s">
        <v>47</v>
      </c>
      <c r="C27" s="30">
        <v>2100000000</v>
      </c>
      <c r="D27" s="30">
        <v>1210000000</v>
      </c>
      <c r="E27" s="30">
        <v>1243000</v>
      </c>
      <c r="F27" s="25"/>
      <c r="G27" s="30">
        <f>D27-E27+F27</f>
        <v>1208757000</v>
      </c>
      <c r="H27" s="23" t="s">
        <v>60</v>
      </c>
    </row>
    <row r="28" spans="1:10" ht="31.5" x14ac:dyDescent="0.25">
      <c r="A28" s="9">
        <v>2</v>
      </c>
      <c r="B28" s="29" t="s">
        <v>48</v>
      </c>
      <c r="C28" s="30">
        <v>2600000000</v>
      </c>
      <c r="D28" s="30">
        <v>1498000000</v>
      </c>
      <c r="E28" s="30">
        <v>658000</v>
      </c>
      <c r="F28" s="26"/>
      <c r="G28" s="30">
        <f t="shared" ref="G28:G37" si="6">D28-E28+F28</f>
        <v>1497342000</v>
      </c>
      <c r="H28" s="23" t="s">
        <v>61</v>
      </c>
    </row>
    <row r="29" spans="1:10" ht="51" x14ac:dyDescent="0.25">
      <c r="A29" s="9">
        <v>3</v>
      </c>
      <c r="B29" s="29" t="s">
        <v>49</v>
      </c>
      <c r="C29" s="30">
        <v>2400000000</v>
      </c>
      <c r="D29" s="30">
        <v>1399000000</v>
      </c>
      <c r="E29" s="30">
        <v>64945000</v>
      </c>
      <c r="F29" s="25"/>
      <c r="G29" s="30">
        <f t="shared" si="6"/>
        <v>1334055000</v>
      </c>
      <c r="H29" s="23" t="s">
        <v>62</v>
      </c>
    </row>
    <row r="30" spans="1:10" ht="31.5" x14ac:dyDescent="0.25">
      <c r="A30" s="9">
        <v>4</v>
      </c>
      <c r="B30" s="29" t="s">
        <v>50</v>
      </c>
      <c r="C30" s="30">
        <v>2000000000</v>
      </c>
      <c r="D30" s="30">
        <v>1193000000</v>
      </c>
      <c r="E30" s="30">
        <v>8835000</v>
      </c>
      <c r="F30" s="25"/>
      <c r="G30" s="30">
        <f t="shared" si="6"/>
        <v>1184165000</v>
      </c>
      <c r="H30" s="23" t="s">
        <v>63</v>
      </c>
    </row>
    <row r="31" spans="1:10" ht="31.5" x14ac:dyDescent="0.25">
      <c r="A31" s="9">
        <v>5</v>
      </c>
      <c r="B31" s="29" t="s">
        <v>51</v>
      </c>
      <c r="C31" s="30">
        <v>2650000000</v>
      </c>
      <c r="D31" s="30">
        <v>1543000000</v>
      </c>
      <c r="E31" s="30">
        <v>12069000</v>
      </c>
      <c r="F31" s="25"/>
      <c r="G31" s="30">
        <f t="shared" si="6"/>
        <v>1530931000</v>
      </c>
      <c r="H31" s="23" t="s">
        <v>64</v>
      </c>
    </row>
    <row r="32" spans="1:10" ht="31.5" x14ac:dyDescent="0.25">
      <c r="A32" s="9">
        <v>6</v>
      </c>
      <c r="B32" s="29" t="s">
        <v>52</v>
      </c>
      <c r="C32" s="30">
        <v>2300000000</v>
      </c>
      <c r="D32" s="30">
        <v>1327000000</v>
      </c>
      <c r="E32" s="30">
        <v>28237000</v>
      </c>
      <c r="F32" s="25"/>
      <c r="G32" s="30">
        <f t="shared" si="6"/>
        <v>1298763000</v>
      </c>
      <c r="H32" s="23" t="s">
        <v>65</v>
      </c>
    </row>
    <row r="33" spans="1:8" ht="31.5" x14ac:dyDescent="0.25">
      <c r="A33" s="9">
        <v>7</v>
      </c>
      <c r="B33" s="29" t="s">
        <v>53</v>
      </c>
      <c r="C33" s="30">
        <v>1800000000</v>
      </c>
      <c r="D33" s="30">
        <v>935000000</v>
      </c>
      <c r="E33" s="30">
        <v>7482000</v>
      </c>
      <c r="F33" s="25"/>
      <c r="G33" s="30">
        <f t="shared" si="6"/>
        <v>927518000</v>
      </c>
      <c r="H33" s="23" t="s">
        <v>66</v>
      </c>
    </row>
    <row r="34" spans="1:8" ht="25.5" x14ac:dyDescent="0.25">
      <c r="A34" s="9">
        <v>8</v>
      </c>
      <c r="B34" s="29" t="s">
        <v>54</v>
      </c>
      <c r="C34" s="30">
        <v>2300000000</v>
      </c>
      <c r="D34" s="30">
        <v>1290000000</v>
      </c>
      <c r="E34" s="30">
        <v>16954000</v>
      </c>
      <c r="F34" s="25"/>
      <c r="G34" s="30">
        <f t="shared" si="6"/>
        <v>1273046000</v>
      </c>
      <c r="H34" s="23" t="s">
        <v>67</v>
      </c>
    </row>
    <row r="35" spans="1:8" ht="63.75" x14ac:dyDescent="0.25">
      <c r="A35" s="9">
        <v>9</v>
      </c>
      <c r="B35" s="29" t="s">
        <v>55</v>
      </c>
      <c r="C35" s="30">
        <v>2700000000</v>
      </c>
      <c r="D35" s="30">
        <v>1561000000</v>
      </c>
      <c r="E35" s="30"/>
      <c r="F35" s="30">
        <v>15724000</v>
      </c>
      <c r="G35" s="30">
        <f t="shared" si="6"/>
        <v>1576724000</v>
      </c>
      <c r="H35" s="23" t="s">
        <v>69</v>
      </c>
    </row>
    <row r="36" spans="1:8" ht="31.5" x14ac:dyDescent="0.25">
      <c r="A36" s="9">
        <v>10</v>
      </c>
      <c r="B36" s="29" t="s">
        <v>56</v>
      </c>
      <c r="C36" s="30">
        <v>2200000000</v>
      </c>
      <c r="D36" s="30">
        <v>1382000000</v>
      </c>
      <c r="E36" s="30">
        <v>13490000</v>
      </c>
      <c r="F36" s="30"/>
      <c r="G36" s="30">
        <f t="shared" si="6"/>
        <v>1368510000</v>
      </c>
      <c r="H36" s="23" t="s">
        <v>68</v>
      </c>
    </row>
    <row r="37" spans="1:8" ht="140.25" x14ac:dyDescent="0.25">
      <c r="A37" s="9">
        <v>11</v>
      </c>
      <c r="B37" s="29" t="s">
        <v>57</v>
      </c>
      <c r="C37" s="30">
        <v>2600000000</v>
      </c>
      <c r="D37" s="30">
        <v>1000000000</v>
      </c>
      <c r="E37" s="25"/>
      <c r="F37" s="30">
        <v>138189000</v>
      </c>
      <c r="G37" s="30">
        <f t="shared" si="6"/>
        <v>1138189000</v>
      </c>
      <c r="H37" s="23" t="s">
        <v>70</v>
      </c>
    </row>
  </sheetData>
  <mergeCells count="10">
    <mergeCell ref="A1:H1"/>
    <mergeCell ref="F3:H3"/>
    <mergeCell ref="A2:H2"/>
    <mergeCell ref="H4:H5"/>
    <mergeCell ref="A4:A5"/>
    <mergeCell ref="B4:B5"/>
    <mergeCell ref="C4:C5"/>
    <mergeCell ref="E4:F4"/>
    <mergeCell ref="D4:D5"/>
    <mergeCell ref="G4:G5"/>
  </mergeCells>
  <pageMargins left="0.3" right="0.2" top="0.4" bottom="0.2" header="0.3" footer="0.3"/>
  <pageSetup paperSize="9" scale="89" fitToHeight="0" orientation="landscape"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2022-11-28T09:02:42Z</cp:lastPrinted>
  <dcterms:created xsi:type="dcterms:W3CDTF">2022-07-22T02:02:44Z</dcterms:created>
  <dcterms:modified xsi:type="dcterms:W3CDTF">2022-12-19T06:54:43Z</dcterms:modified>
</cp:coreProperties>
</file>