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HĐND năm 2022\THẨM TRA 2022\95.Thẩm tra điều chỉnh tăng dự toán cho các đơn vị\"/>
    </mc:Choice>
  </mc:AlternateContent>
  <bookViews>
    <workbookView xWindow="0" yWindow="0" windowWidth="28800" windowHeight="11730" firstSheet="1" activeTab="1"/>
  </bookViews>
  <sheets>
    <sheet name="foxz" sheetId="3" state="veryHidden" r:id="rId1"/>
    <sheet name="Sheet1" sheetId="8" r:id="rId2"/>
  </sheets>
  <calcPr calcId="162913"/>
</workbook>
</file>

<file path=xl/calcChain.xml><?xml version="1.0" encoding="utf-8"?>
<calcChain xmlns="http://schemas.openxmlformats.org/spreadsheetml/2006/main">
  <c r="D12" i="8" l="1"/>
  <c r="E13" i="8" l="1"/>
  <c r="E12" i="8"/>
  <c r="D10" i="8"/>
  <c r="D14" i="8"/>
  <c r="D28" i="8"/>
  <c r="D30" i="8"/>
  <c r="D26" i="8"/>
  <c r="D23" i="8"/>
  <c r="E23" i="8" s="1"/>
  <c r="D21" i="8"/>
  <c r="D19" i="8"/>
  <c r="D17" i="8"/>
  <c r="E29" i="8"/>
  <c r="E31" i="8"/>
  <c r="E27" i="8"/>
  <c r="E22" i="8"/>
  <c r="E20" i="8"/>
  <c r="E18" i="8"/>
  <c r="E16" i="8"/>
  <c r="E15" i="8"/>
  <c r="D9" i="8" l="1"/>
  <c r="E9" i="8"/>
  <c r="F11" i="8"/>
  <c r="F9" i="8" s="1"/>
  <c r="F8" i="8" s="1"/>
  <c r="E7" i="8"/>
  <c r="E8" i="8" l="1"/>
</calcChain>
</file>

<file path=xl/sharedStrings.xml><?xml version="1.0" encoding="utf-8"?>
<sst xmlns="http://schemas.openxmlformats.org/spreadsheetml/2006/main" count="48" uniqueCount="40">
  <si>
    <t>STT</t>
  </si>
  <si>
    <t>Nội dung</t>
  </si>
  <si>
    <t>Cộng</t>
  </si>
  <si>
    <t>Đơn vị</t>
  </si>
  <si>
    <t>Huyện ủy</t>
  </si>
  <si>
    <t>Phòng Văn hóa và Thông tin</t>
  </si>
  <si>
    <t>ĐVT: đồng</t>
  </si>
  <si>
    <t>Số tiền</t>
  </si>
  <si>
    <t>Văn phòng HĐND-UBND</t>
  </si>
  <si>
    <t>Kinh phí tổ chức kỷ niệm 70 năm ngày giải phóng huyện Tuần Giáo (20/11/1952-20/11/2022)</t>
  </si>
  <si>
    <t>Tiền lương, chi thường xuyên (Sùng A Sơn, tăng mới)</t>
  </si>
  <si>
    <t>Hỗ trợ đi học (số còn thiếu)</t>
  </si>
  <si>
    <t>Phòng Nội vụ</t>
  </si>
  <si>
    <t>Nâng lương (Ông Lâm, Bà Lợi)</t>
  </si>
  <si>
    <t>Trung tâm GDNN-GDTX</t>
  </si>
  <si>
    <t>Nâng lương, nâng phụ cấp thâm niên nghề</t>
  </si>
  <si>
    <t>Thanh tra</t>
  </si>
  <si>
    <t>Trung tâm văn hóa TTTH</t>
  </si>
  <si>
    <t>Dự phòng</t>
  </si>
  <si>
    <t>chi TX</t>
  </si>
  <si>
    <t>Trung tâm dịch vụ nông nghiệp</t>
  </si>
  <si>
    <t>Nâng lương (Bà Nga, Ông Tâm)</t>
  </si>
  <si>
    <t>Phòng Giáo dục</t>
  </si>
  <si>
    <t>Nâng lương (Ông Thắng, Ông Thinh, Bà Trần Hà)</t>
  </si>
  <si>
    <t>Nâng lương (Ông Hòa, Ông Thành, Ông Hòa)</t>
  </si>
  <si>
    <t>Nâng lương (Bà Hoa)</t>
  </si>
  <si>
    <t>Nâng lương (Ông Nông Tuấn)</t>
  </si>
  <si>
    <t>Nâng lương (Ông Huyền, Ông Phạm Tuấn)</t>
  </si>
  <si>
    <t>Nâng lương (Bà Thùy, Bà Huyền, Bà Hồng, Ông Hồ)</t>
  </si>
  <si>
    <t>Hỗ trợ đi học (số còn thiếu của Ông Quàng Cương)</t>
  </si>
  <si>
    <t>Nâng lương đợt 2 năm 2022</t>
  </si>
  <si>
    <t>Nâng lương, nâng phụ cấp thâm niên nghề (đợt 2/2022)</t>
  </si>
  <si>
    <t>(Kèm theo Quyết định số          /QĐ-UBND ngày  22/ 22 / 2022 của UBND huyện Tuần Giáo)</t>
  </si>
  <si>
    <t>BIỂU CHI TIẾT ĐIỀU CHỈNH TĂNG DỰ TOÁN NĂM 2022 CHO CÁC ĐƠN VỊ</t>
  </si>
  <si>
    <t>(Kèm theo Tờ trình số  95/TTr-TCKH ngày  22 /12 / 2022 của Phòng Tài chính Kế hoạch)</t>
  </si>
  <si>
    <t>(Kèm theo Tờ trình số         /TTr-UBND ngày   22 / 12 / 2022 của UBND huyện Tuần Giáo)</t>
  </si>
  <si>
    <t>BIỂU CHI TIẾT BỔ SUNG DỰ TOÁN NĂM 2022 CHO CÁC ĐƠN VỊ</t>
  </si>
  <si>
    <t>Nâng lương đợt 2 năm 2022 (SN văn hóa)</t>
  </si>
  <si>
    <t>Nâng lương đợt 2 năm 2022 (SN phát thanh)</t>
  </si>
  <si>
    <t xml:space="preserve">(Kèm theo Báo cáo số 95/BC-BKTXH ngày   28 / 12 / 2022 củaBan KTXH,HĐND huyện)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</si>
</sst>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0.000%"/>
    <numFmt numFmtId="168" formatCode="&quot;$&quot;#,##0;[Red]\-&quot;$&quot;#,##0"/>
    <numFmt numFmtId="169" formatCode="_-&quot;$&quot;* #,##0_-;\-&quot;$&quot;* #,##0_-;_-&quot;$&quot;* &quot;-&quot;_-;_-@_-"/>
    <numFmt numFmtId="170" formatCode="_-&quot;$&quot;* #,##0.00_-;\-&quot;$&quot;* #,##0.00_-;_-&quot;$&quot;* &quot;-&quot;??_-;_-@_-"/>
    <numFmt numFmtId="171" formatCode="00.000"/>
    <numFmt numFmtId="172" formatCode="&quot;￥&quot;#,##0;&quot;￥&quot;\-#,##0"/>
    <numFmt numFmtId="173" formatCode="#,##0\ &quot;DM&quot;;\-#,##0\ &quot;DM&quot;"/>
    <numFmt numFmtId="174" formatCode="\$#,##0\ ;\(\$#,##0\)"/>
    <numFmt numFmtId="175" formatCode="&quot;\&quot;#,##0;[Red]&quot;\&quot;&quot;\&quot;\-#,##0"/>
    <numFmt numFmtId="176" formatCode="&quot;\&quot;#,##0.00;[Red]&quot;\&quot;&quot;\&quot;&quot;\&quot;&quot;\&quot;&quot;\&quot;&quot;\&quot;\-#,##0.00"/>
    <numFmt numFmtId="177" formatCode="0.00_)"/>
    <numFmt numFmtId="178" formatCode="#,##0\ &quot;F&quot;;[Red]\-#,##0\ &quot;F&quot;"/>
    <numFmt numFmtId="179" formatCode="#,##0.00\ &quot;F&quot;;\-#,##0.00\ &quot;F&quot;"/>
    <numFmt numFmtId="180" formatCode="#,##0.00\ &quot;F&quot;;[Red]\-#,##0.00\ &quot;F&quot;"/>
    <numFmt numFmtId="181" formatCode="_-* #,##0\ &quot;F&quot;_-;\-* #,##0\ &quot;F&quot;_-;_-* &quot;-&quot;\ &quot;F&quot;_-;_-@_-"/>
    <numFmt numFmtId="182" formatCode="#,##0.000"/>
  </numFmts>
  <fonts count="25">
    <font>
      <sz val="14"/>
      <color theme="1"/>
      <name val="Times New Roman"/>
      <family val="2"/>
    </font>
    <font>
      <sz val="14"/>
      <color theme="1"/>
      <name val="Times New Roman"/>
      <family val="2"/>
    </font>
    <font>
      <sz val="12"/>
      <name val=".VnTime"/>
      <family val="2"/>
    </font>
    <font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0"/>
      <name val="???"/>
      <family val="3"/>
      <charset val="129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i/>
      <sz val="16"/>
      <name val="Helv"/>
    </font>
    <font>
      <sz val="13"/>
      <name val=".VnTime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1"/>
      <name val="돋움"/>
      <family val="3"/>
    </font>
    <font>
      <sz val="10"/>
      <name val="굴림체"/>
      <family val="3"/>
    </font>
    <font>
      <sz val="12"/>
      <name val="Courier"/>
      <family val="3"/>
    </font>
    <font>
      <sz val="10"/>
      <name val=" "/>
      <family val="1"/>
      <charset val="136"/>
    </font>
    <font>
      <b/>
      <sz val="12"/>
      <name val="Times New Roman"/>
      <family val="1"/>
    </font>
    <font>
      <sz val="13"/>
      <name val=".VnTime"/>
      <family val="2"/>
    </font>
    <font>
      <i/>
      <sz val="12"/>
      <name val="Times New Roman"/>
      <family val="1"/>
    </font>
    <font>
      <b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7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75" fontId="4" fillId="0" borderId="0" applyFont="0" applyFill="0" applyBorder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6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ont="0" applyFill="0" applyAlignment="0"/>
    <xf numFmtId="177" fontId="11" fillId="0" borderId="0"/>
    <xf numFmtId="180" fontId="12" fillId="0" borderId="3">
      <alignment horizontal="right" vertical="center"/>
    </xf>
    <xf numFmtId="181" fontId="12" fillId="0" borderId="3">
      <alignment horizontal="center"/>
    </xf>
    <xf numFmtId="0" fontId="4" fillId="0" borderId="4" applyNumberFormat="0" applyFont="0" applyFill="0" applyAlignment="0" applyProtection="0"/>
    <xf numFmtId="178" fontId="12" fillId="0" borderId="0"/>
    <xf numFmtId="179" fontId="12" fillId="0" borderId="5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" fillId="0" borderId="0">
      <alignment vertical="center"/>
    </xf>
    <xf numFmtId="40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7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18" fillId="0" borderId="0"/>
    <xf numFmtId="0" fontId="10" fillId="0" borderId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19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4" applyNumberFormat="0" applyFont="0" applyFill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80" fontId="22" fillId="0" borderId="3">
      <alignment horizontal="right" vertical="center"/>
    </xf>
    <xf numFmtId="181" fontId="22" fillId="0" borderId="3">
      <alignment horizontal="center"/>
    </xf>
    <xf numFmtId="0" fontId="4" fillId="0" borderId="4" applyNumberFormat="0" applyFont="0" applyFill="0" applyAlignment="0" applyProtection="0"/>
    <xf numFmtId="178" fontId="22" fillId="0" borderId="0"/>
    <xf numFmtId="179" fontId="22" fillId="0" borderId="5"/>
  </cellStyleXfs>
  <cellXfs count="23">
    <xf numFmtId="0" fontId="0" fillId="0" borderId="0" xfId="0"/>
    <xf numFmtId="0" fontId="21" fillId="0" borderId="5" xfId="2" applyFont="1" applyFill="1" applyBorder="1" applyAlignment="1">
      <alignment horizontal="left" vertical="center" wrapText="1"/>
    </xf>
    <xf numFmtId="3" fontId="21" fillId="0" borderId="5" xfId="2" applyNumberFormat="1" applyFont="1" applyFill="1" applyBorder="1" applyAlignment="1">
      <alignment horizontal="right" vertical="center" wrapText="1"/>
    </xf>
    <xf numFmtId="0" fontId="21" fillId="0" borderId="5" xfId="2" applyFont="1" applyFill="1" applyBorder="1" applyAlignment="1">
      <alignment horizontal="left" vertical="center"/>
    </xf>
    <xf numFmtId="0" fontId="3" fillId="0" borderId="5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left" vertical="center" wrapText="1"/>
    </xf>
    <xf numFmtId="166" fontId="3" fillId="0" borderId="5" xfId="1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21" fillId="0" borderId="0" xfId="0" applyFont="1" applyFill="1"/>
    <xf numFmtId="0" fontId="3" fillId="0" borderId="0" xfId="0" applyFont="1" applyFill="1" applyAlignment="1">
      <alignment horizontal="center"/>
    </xf>
    <xf numFmtId="0" fontId="21" fillId="0" borderId="5" xfId="2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0" fontId="21" fillId="0" borderId="5" xfId="2" applyFont="1" applyFill="1" applyBorder="1" applyAlignment="1">
      <alignment horizontal="center" vertical="center" wrapText="1"/>
    </xf>
    <xf numFmtId="0" fontId="21" fillId="0" borderId="5" xfId="2" applyFont="1" applyFill="1" applyBorder="1" applyAlignment="1">
      <alignment horizontal="center" vertical="center" wrapText="1"/>
    </xf>
    <xf numFmtId="182" fontId="3" fillId="0" borderId="0" xfId="0" applyNumberFormat="1" applyFont="1" applyFill="1" applyAlignment="1">
      <alignment horizontal="right"/>
    </xf>
    <xf numFmtId="3" fontId="3" fillId="0" borderId="5" xfId="2" applyNumberFormat="1" applyFont="1" applyFill="1" applyBorder="1" applyAlignment="1">
      <alignment horizontal="right" vertical="center" wrapText="1"/>
    </xf>
    <xf numFmtId="166" fontId="3" fillId="0" borderId="0" xfId="0" applyNumberFormat="1" applyFont="1" applyFill="1"/>
    <xf numFmtId="166" fontId="3" fillId="0" borderId="0" xfId="0" applyNumberFormat="1" applyFont="1" applyFill="1" applyAlignment="1">
      <alignment horizontal="right"/>
    </xf>
    <xf numFmtId="0" fontId="23" fillId="0" borderId="0" xfId="2" applyFont="1" applyFill="1" applyAlignment="1"/>
    <xf numFmtId="0" fontId="24" fillId="0" borderId="0" xfId="0" applyFont="1" applyFill="1" applyAlignment="1">
      <alignment horizontal="center"/>
    </xf>
    <xf numFmtId="0" fontId="23" fillId="0" borderId="0" xfId="2" applyFont="1" applyFill="1" applyAlignment="1">
      <alignment horizontal="center"/>
    </xf>
  </cellXfs>
  <cellStyles count="61">
    <cellStyle name="??" xfId="3"/>
    <cellStyle name="?? [0.00]_PRODUCT DETAIL Q1" xfId="4"/>
    <cellStyle name="?? [0]" xfId="5"/>
    <cellStyle name="???? [0.00]_PRODUCT DETAIL Q1" xfId="6"/>
    <cellStyle name="????_PRODUCT DETAIL Q1" xfId="7"/>
    <cellStyle name="???_HOBONG" xfId="8"/>
    <cellStyle name="??_(????)??????" xfId="9"/>
    <cellStyle name="AeE­ [0]_INQUIRY ¿μ¾÷AßAø " xfId="10"/>
    <cellStyle name="AeE­_INQUIRY ¿µ¾÷AßAø " xfId="11"/>
    <cellStyle name="AÞ¸¶ [0]_INQUIRY ¿?¾÷AßAø " xfId="12"/>
    <cellStyle name="AÞ¸¶_INQUIRY ¿?¾÷AßAø " xfId="13"/>
    <cellStyle name="C?AØ_¿?¾÷CoE² " xfId="14"/>
    <cellStyle name="C￥AØ_¿μ¾÷CoE² " xfId="15"/>
    <cellStyle name="Comma" xfId="1" builtinId="3"/>
    <cellStyle name="Comma0" xfId="16"/>
    <cellStyle name="Currency0" xfId="17"/>
    <cellStyle name="Date" xfId="18"/>
    <cellStyle name="Fixed" xfId="19"/>
    <cellStyle name="Header1" xfId="20"/>
    <cellStyle name="Header2" xfId="21"/>
    <cellStyle name="Heading 1 2" xfId="22"/>
    <cellStyle name="Heading 1 3" xfId="51"/>
    <cellStyle name="Heading 1 4" xfId="54"/>
    <cellStyle name="Heading 2 2" xfId="23"/>
    <cellStyle name="Heading 2 3" xfId="52"/>
    <cellStyle name="Heading 2 4" xfId="55"/>
    <cellStyle name="n" xfId="24"/>
    <cellStyle name="Normal" xfId="0" builtinId="0"/>
    <cellStyle name="Normal - Style1" xfId="25"/>
    <cellStyle name="Normal 2" xfId="2"/>
    <cellStyle name="T" xfId="26"/>
    <cellStyle name="T 2" xfId="56"/>
    <cellStyle name="th" xfId="27"/>
    <cellStyle name="th 2" xfId="57"/>
    <cellStyle name="Total 2" xfId="28"/>
    <cellStyle name="Total 3" xfId="53"/>
    <cellStyle name="Total 4" xfId="58"/>
    <cellStyle name="viet" xfId="29"/>
    <cellStyle name="viet 2" xfId="59"/>
    <cellStyle name="viet2" xfId="30"/>
    <cellStyle name="viet2 2" xfId="60"/>
    <cellStyle name=" [0.00]_ Att. 1- Cover" xfId="31"/>
    <cellStyle name="_ Att. 1- Cover" xfId="32"/>
    <cellStyle name="?_ Att. 1- Cover" xfId="33"/>
    <cellStyle name="똿뗦먛귟 [0.00]_PRODUCT DETAIL Q1" xfId="34"/>
    <cellStyle name="똿뗦먛귟_PRODUCT DETAIL Q1" xfId="35"/>
    <cellStyle name="믅됞 [0.00]_PRODUCT DETAIL Q1" xfId="36"/>
    <cellStyle name="믅됞_PRODUCT DETAIL Q1" xfId="37"/>
    <cellStyle name="백분율_95" xfId="38"/>
    <cellStyle name="뷭?_BOOKSHIP" xfId="39"/>
    <cellStyle name="콤마 [0]_1202" xfId="40"/>
    <cellStyle name="콤마_1202" xfId="41"/>
    <cellStyle name="통화 [0]_1202" xfId="42"/>
    <cellStyle name="통화_1202" xfId="43"/>
    <cellStyle name="표준_(정보부문)월별인원계획" xfId="44"/>
    <cellStyle name="一般_00Q3902REV.1" xfId="45"/>
    <cellStyle name="千分位[0]_00Q3902REV.1" xfId="46"/>
    <cellStyle name="千分位_00Q3902REV.1" xfId="47"/>
    <cellStyle name="貨幣 [0]_00Q3902REV.1" xfId="48"/>
    <cellStyle name="貨幣[0]_BRE" xfId="49"/>
    <cellStyle name="貨幣_00Q3902REV.1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view="pageBreakPreview" topLeftCell="A2" zoomScaleNormal="100" zoomScaleSheetLayoutView="100" workbookViewId="0">
      <selection activeCell="A5" sqref="A5:D5"/>
    </sheetView>
  </sheetViews>
  <sheetFormatPr defaultColWidth="8.88671875" defaultRowHeight="15.75"/>
  <cols>
    <col min="1" max="1" width="4.77734375" style="7" customWidth="1"/>
    <col min="2" max="2" width="21" style="7" customWidth="1"/>
    <col min="3" max="3" width="34.77734375" style="7" customWidth="1"/>
    <col min="4" max="4" width="12.33203125" style="7" customWidth="1"/>
    <col min="5" max="5" width="11.44140625" style="11" hidden="1" customWidth="1"/>
    <col min="6" max="6" width="12.21875" style="11" hidden="1" customWidth="1"/>
    <col min="7" max="7" width="9.88671875" style="7" hidden="1" customWidth="1"/>
    <col min="8" max="8" width="8.88671875" style="11"/>
    <col min="9" max="16384" width="8.88671875" style="7"/>
  </cols>
  <sheetData>
    <row r="1" spans="1:10" ht="27" hidden="1" customHeight="1">
      <c r="A1" s="21" t="s">
        <v>36</v>
      </c>
      <c r="B1" s="21"/>
      <c r="C1" s="21"/>
      <c r="D1" s="21"/>
      <c r="E1" s="12" t="s">
        <v>19</v>
      </c>
      <c r="F1" s="12" t="s">
        <v>18</v>
      </c>
    </row>
    <row r="2" spans="1:10" ht="27" customHeight="1">
      <c r="A2" s="21" t="s">
        <v>33</v>
      </c>
      <c r="B2" s="21"/>
      <c r="C2" s="21"/>
      <c r="D2" s="21"/>
      <c r="E2" s="12"/>
      <c r="F2" s="12"/>
    </row>
    <row r="3" spans="1:10" ht="18.75" hidden="1" customHeight="1">
      <c r="A3" s="22" t="s">
        <v>34</v>
      </c>
      <c r="B3" s="22"/>
      <c r="C3" s="22"/>
      <c r="D3" s="22"/>
      <c r="E3" s="20"/>
      <c r="F3" s="20"/>
      <c r="G3" s="18"/>
      <c r="H3" s="18"/>
      <c r="I3" s="19"/>
      <c r="J3" s="18"/>
    </row>
    <row r="4" spans="1:10" ht="21.75" hidden="1" customHeight="1">
      <c r="A4" s="22" t="s">
        <v>35</v>
      </c>
      <c r="B4" s="22"/>
      <c r="C4" s="22"/>
      <c r="D4" s="22"/>
      <c r="E4" s="20"/>
      <c r="F4" s="20"/>
      <c r="G4" s="18"/>
      <c r="H4" s="18"/>
      <c r="I4" s="19"/>
      <c r="J4" s="18"/>
    </row>
    <row r="5" spans="1:10" ht="21.75" customHeight="1">
      <c r="A5" s="22" t="s">
        <v>39</v>
      </c>
      <c r="B5" s="22"/>
      <c r="C5" s="22"/>
      <c r="D5" s="22"/>
      <c r="E5" s="20"/>
      <c r="F5" s="20"/>
      <c r="G5" s="18"/>
      <c r="H5" s="18"/>
      <c r="I5" s="19"/>
      <c r="J5" s="18"/>
    </row>
    <row r="6" spans="1:10" ht="21.75" hidden="1" customHeight="1">
      <c r="A6" s="22" t="s">
        <v>32</v>
      </c>
      <c r="B6" s="22"/>
      <c r="C6" s="22"/>
      <c r="D6" s="22"/>
      <c r="E6" s="20"/>
      <c r="F6" s="20"/>
      <c r="G6" s="18"/>
      <c r="H6" s="18"/>
      <c r="I6" s="19"/>
      <c r="J6" s="18"/>
    </row>
    <row r="7" spans="1:10" ht="18" customHeight="1">
      <c r="D7" s="9" t="s">
        <v>6</v>
      </c>
      <c r="E7" s="11">
        <f>69981920+18997000</f>
        <v>88978920</v>
      </c>
      <c r="F7" s="11">
        <v>1299993147</v>
      </c>
    </row>
    <row r="8" spans="1:10" ht="21.75" customHeight="1">
      <c r="A8" s="10" t="s">
        <v>0</v>
      </c>
      <c r="B8" s="10" t="s">
        <v>3</v>
      </c>
      <c r="C8" s="10" t="s">
        <v>1</v>
      </c>
      <c r="D8" s="10" t="s">
        <v>7</v>
      </c>
      <c r="E8" s="13">
        <f>E7-E9</f>
        <v>0</v>
      </c>
      <c r="F8" s="13">
        <f>F7-F9</f>
        <v>942613147</v>
      </c>
      <c r="H8" s="16"/>
    </row>
    <row r="9" spans="1:10" s="8" customFormat="1" ht="21.75" customHeight="1">
      <c r="A9" s="10"/>
      <c r="B9" s="10"/>
      <c r="C9" s="1" t="s">
        <v>2</v>
      </c>
      <c r="D9" s="2">
        <f>+D10+D14+D17+D19+D21+D23+D26+D28+D30</f>
        <v>446358920</v>
      </c>
      <c r="E9" s="11">
        <f>SUM(E10:E31)</f>
        <v>88978920</v>
      </c>
      <c r="F9" s="11">
        <f>SUM(F10:F31)</f>
        <v>357380000</v>
      </c>
      <c r="G9" s="18"/>
      <c r="H9" s="16"/>
      <c r="I9" s="16"/>
    </row>
    <row r="10" spans="1:10" s="8" customFormat="1" ht="21.75" customHeight="1">
      <c r="A10" s="10">
        <v>1</v>
      </c>
      <c r="B10" s="3" t="s">
        <v>8</v>
      </c>
      <c r="C10" s="10"/>
      <c r="D10" s="2">
        <f>SUM(D11:D13)</f>
        <v>367080661</v>
      </c>
      <c r="E10" s="11"/>
      <c r="F10" s="11"/>
      <c r="G10" s="7"/>
      <c r="H10" s="16"/>
      <c r="I10" s="16"/>
    </row>
    <row r="11" spans="1:10" ht="51.75" customHeight="1">
      <c r="A11" s="4"/>
      <c r="B11" s="10"/>
      <c r="C11" s="5" t="s">
        <v>9</v>
      </c>
      <c r="D11" s="6">
        <v>357380000</v>
      </c>
      <c r="F11" s="11">
        <f>D11</f>
        <v>357380000</v>
      </c>
      <c r="H11" s="16"/>
      <c r="I11" s="16"/>
    </row>
    <row r="12" spans="1:10" s="8" customFormat="1" ht="21.75" customHeight="1">
      <c r="A12" s="10"/>
      <c r="B12" s="3"/>
      <c r="C12" s="5" t="s">
        <v>30</v>
      </c>
      <c r="D12" s="6">
        <f>2613000+1087661</f>
        <v>3700661</v>
      </c>
      <c r="E12" s="11">
        <f>D12</f>
        <v>3700661</v>
      </c>
      <c r="F12" s="11"/>
      <c r="G12" s="7" t="s">
        <v>28</v>
      </c>
      <c r="H12" s="16"/>
    </row>
    <row r="13" spans="1:10" s="8" customFormat="1" ht="21.75" customHeight="1">
      <c r="A13" s="14"/>
      <c r="B13" s="3"/>
      <c r="C13" s="5" t="s">
        <v>11</v>
      </c>
      <c r="D13" s="6">
        <v>6000000</v>
      </c>
      <c r="E13" s="11">
        <f>D13</f>
        <v>6000000</v>
      </c>
      <c r="F13" s="11"/>
      <c r="G13" s="7" t="s">
        <v>11</v>
      </c>
      <c r="H13" s="16"/>
    </row>
    <row r="14" spans="1:10" s="8" customFormat="1" ht="21.75" customHeight="1">
      <c r="A14" s="10">
        <v>2</v>
      </c>
      <c r="B14" s="3" t="s">
        <v>4</v>
      </c>
      <c r="C14" s="10"/>
      <c r="D14" s="2">
        <f>+D15+D16</f>
        <v>13972750</v>
      </c>
      <c r="E14" s="11"/>
      <c r="F14" s="11"/>
      <c r="G14" s="7"/>
      <c r="H14" s="11"/>
      <c r="I14" s="11"/>
    </row>
    <row r="15" spans="1:10" s="8" customFormat="1" ht="21.75" customHeight="1">
      <c r="A15" s="14"/>
      <c r="B15" s="3"/>
      <c r="C15" s="5" t="s">
        <v>11</v>
      </c>
      <c r="D15" s="17">
        <v>3195000</v>
      </c>
      <c r="E15" s="11">
        <f>D15</f>
        <v>3195000</v>
      </c>
      <c r="F15" s="11"/>
      <c r="G15" s="7" t="s">
        <v>29</v>
      </c>
      <c r="H15" s="11"/>
      <c r="I15" s="11"/>
    </row>
    <row r="16" spans="1:10" ht="35.25" customHeight="1">
      <c r="A16" s="4"/>
      <c r="B16" s="15"/>
      <c r="C16" s="5" t="s">
        <v>10</v>
      </c>
      <c r="D16" s="6">
        <v>10777750</v>
      </c>
      <c r="E16" s="11">
        <f>D16</f>
        <v>10777750</v>
      </c>
      <c r="G16" s="7" t="s">
        <v>10</v>
      </c>
      <c r="H16" s="16"/>
      <c r="I16" s="16"/>
    </row>
    <row r="17" spans="1:8" s="8" customFormat="1" ht="21.75" customHeight="1">
      <c r="A17" s="10">
        <v>3</v>
      </c>
      <c r="B17" s="3" t="s">
        <v>12</v>
      </c>
      <c r="C17" s="10"/>
      <c r="D17" s="2">
        <f>SUM(D18:D18)</f>
        <v>14900000</v>
      </c>
      <c r="E17" s="11"/>
      <c r="F17" s="11"/>
      <c r="G17" s="7"/>
      <c r="H17" s="11"/>
    </row>
    <row r="18" spans="1:8" s="8" customFormat="1" ht="21.75" customHeight="1">
      <c r="A18" s="14"/>
      <c r="B18" s="3"/>
      <c r="C18" s="5" t="s">
        <v>30</v>
      </c>
      <c r="D18" s="6">
        <v>14900000</v>
      </c>
      <c r="E18" s="11">
        <f>D18</f>
        <v>14900000</v>
      </c>
      <c r="F18" s="11"/>
      <c r="G18" s="7" t="s">
        <v>23</v>
      </c>
      <c r="H18" s="11"/>
    </row>
    <row r="19" spans="1:8" s="8" customFormat="1" ht="21.75" customHeight="1">
      <c r="A19" s="15">
        <v>4</v>
      </c>
      <c r="B19" s="3" t="s">
        <v>5</v>
      </c>
      <c r="C19" s="10"/>
      <c r="D19" s="2">
        <f>D20</f>
        <v>4307000</v>
      </c>
      <c r="E19" s="11"/>
      <c r="F19" s="11"/>
      <c r="G19" s="7"/>
      <c r="H19" s="11"/>
    </row>
    <row r="20" spans="1:8" s="8" customFormat="1" ht="21.75" customHeight="1">
      <c r="A20" s="15"/>
      <c r="B20" s="3"/>
      <c r="C20" s="5" t="s">
        <v>30</v>
      </c>
      <c r="D20" s="6">
        <v>4307000</v>
      </c>
      <c r="E20" s="11">
        <f>D20</f>
        <v>4307000</v>
      </c>
      <c r="F20" s="11"/>
      <c r="G20" s="7" t="s">
        <v>13</v>
      </c>
      <c r="H20" s="11"/>
    </row>
    <row r="21" spans="1:8" s="8" customFormat="1" ht="21.75" customHeight="1">
      <c r="A21" s="15">
        <v>5</v>
      </c>
      <c r="B21" s="3" t="s">
        <v>14</v>
      </c>
      <c r="C21" s="10"/>
      <c r="D21" s="2">
        <f>D22</f>
        <v>22227509</v>
      </c>
      <c r="E21" s="11"/>
      <c r="F21" s="11"/>
      <c r="G21" s="7"/>
      <c r="H21" s="11"/>
    </row>
    <row r="22" spans="1:8" ht="40.5" customHeight="1">
      <c r="A22" s="15"/>
      <c r="B22" s="10"/>
      <c r="C22" s="5" t="s">
        <v>31</v>
      </c>
      <c r="D22" s="6">
        <v>22227509</v>
      </c>
      <c r="E22" s="11">
        <f>D22</f>
        <v>22227509</v>
      </c>
      <c r="G22" s="7" t="s">
        <v>15</v>
      </c>
    </row>
    <row r="23" spans="1:8" s="8" customFormat="1" ht="21.75" customHeight="1">
      <c r="A23" s="15">
        <v>6</v>
      </c>
      <c r="B23" s="3" t="s">
        <v>17</v>
      </c>
      <c r="C23" s="10"/>
      <c r="D23" s="2">
        <f>D24+D25</f>
        <v>8654000</v>
      </c>
      <c r="E23" s="11">
        <f>D23</f>
        <v>8654000</v>
      </c>
      <c r="F23" s="11"/>
      <c r="G23" s="7"/>
      <c r="H23" s="11"/>
    </row>
    <row r="24" spans="1:8" ht="21.75" customHeight="1">
      <c r="A24" s="10"/>
      <c r="B24" s="10"/>
      <c r="C24" s="5" t="s">
        <v>38</v>
      </c>
      <c r="D24" s="6">
        <v>6373000</v>
      </c>
      <c r="G24" s="7" t="s">
        <v>27</v>
      </c>
    </row>
    <row r="25" spans="1:8" ht="21.75" customHeight="1">
      <c r="A25" s="14"/>
      <c r="B25" s="14"/>
      <c r="C25" s="5" t="s">
        <v>37</v>
      </c>
      <c r="D25" s="6">
        <v>2281000</v>
      </c>
      <c r="G25" s="7" t="s">
        <v>26</v>
      </c>
    </row>
    <row r="26" spans="1:8" s="8" customFormat="1" ht="21.75" customHeight="1">
      <c r="A26" s="10">
        <v>7</v>
      </c>
      <c r="B26" s="3" t="s">
        <v>20</v>
      </c>
      <c r="C26" s="10"/>
      <c r="D26" s="2">
        <f>D27</f>
        <v>7305000</v>
      </c>
      <c r="E26" s="11"/>
      <c r="F26" s="11"/>
      <c r="G26" s="7"/>
      <c r="H26" s="11"/>
    </row>
    <row r="27" spans="1:8" ht="21.75" customHeight="1">
      <c r="A27" s="10"/>
      <c r="B27" s="10"/>
      <c r="C27" s="5" t="s">
        <v>30</v>
      </c>
      <c r="D27" s="6">
        <v>7305000</v>
      </c>
      <c r="E27" s="11">
        <f>D27</f>
        <v>7305000</v>
      </c>
      <c r="G27" s="7" t="s">
        <v>21</v>
      </c>
    </row>
    <row r="28" spans="1:8" s="8" customFormat="1" ht="21.75" customHeight="1">
      <c r="A28" s="10">
        <v>8</v>
      </c>
      <c r="B28" s="3" t="s">
        <v>16</v>
      </c>
      <c r="C28" s="10"/>
      <c r="D28" s="2">
        <f>D29</f>
        <v>3546000</v>
      </c>
      <c r="E28" s="11"/>
      <c r="F28" s="11"/>
      <c r="G28" s="7"/>
      <c r="H28" s="11"/>
    </row>
    <row r="29" spans="1:8" ht="21.75" customHeight="1">
      <c r="A29" s="10"/>
      <c r="B29" s="10"/>
      <c r="C29" s="5" t="s">
        <v>30</v>
      </c>
      <c r="D29" s="6">
        <v>3546000</v>
      </c>
      <c r="E29" s="11">
        <f>D29</f>
        <v>3546000</v>
      </c>
      <c r="G29" s="7" t="s">
        <v>24</v>
      </c>
    </row>
    <row r="30" spans="1:8" s="8" customFormat="1" ht="21.75" customHeight="1">
      <c r="A30" s="10">
        <v>9</v>
      </c>
      <c r="B30" s="3" t="s">
        <v>22</v>
      </c>
      <c r="C30" s="10"/>
      <c r="D30" s="2">
        <f>D31</f>
        <v>4366000</v>
      </c>
      <c r="E30" s="11"/>
      <c r="F30" s="11"/>
      <c r="G30" s="7"/>
      <c r="H30" s="11"/>
    </row>
    <row r="31" spans="1:8" ht="21.75" customHeight="1">
      <c r="A31" s="10"/>
      <c r="B31" s="10"/>
      <c r="C31" s="5" t="s">
        <v>30</v>
      </c>
      <c r="D31" s="6">
        <v>4366000</v>
      </c>
      <c r="E31" s="11">
        <f>D31</f>
        <v>4366000</v>
      </c>
      <c r="G31" s="7" t="s">
        <v>25</v>
      </c>
    </row>
  </sheetData>
  <mergeCells count="6">
    <mergeCell ref="A1:D1"/>
    <mergeCell ref="A3:D3"/>
    <mergeCell ref="A4:D4"/>
    <mergeCell ref="A6:D6"/>
    <mergeCell ref="A2:D2"/>
    <mergeCell ref="A5:D5"/>
  </mergeCells>
  <pageMargins left="0.62" right="0.2800000000000000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NC</cp:lastModifiedBy>
  <cp:lastPrinted>2022-12-22T02:46:05Z</cp:lastPrinted>
  <dcterms:created xsi:type="dcterms:W3CDTF">2021-04-20T08:29:51Z</dcterms:created>
  <dcterms:modified xsi:type="dcterms:W3CDTF">2022-12-31T02:48:49Z</dcterms:modified>
</cp:coreProperties>
</file>