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HĐND năm 2022\THẨM TRA 2022\100. Thẩm tra điều chỉnh tăng kế hoạch vốn cho các công trình từ nguồn dự phòng ngân sách và nguồn bổ sung của tỉnh năm 2022\"/>
    </mc:Choice>
  </mc:AlternateContent>
  <bookViews>
    <workbookView xWindow="0" yWindow="0" windowWidth="28800" windowHeight="11730" firstSheet="1" activeTab="1"/>
  </bookViews>
  <sheets>
    <sheet name="Sheet1" sheetId="1" state="hidden" r:id="rId1"/>
    <sheet name="Sheet2" sheetId="2" r:id="rId2"/>
  </sheets>
  <definedNames>
    <definedName name="_xlnm.Print_Titles" localSheetId="0">Sheet1!$4:$5</definedName>
    <definedName name="_xlnm.Print_Titles" localSheetId="1">Sheet2!$4:$5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 i="2" l="1"/>
  <c r="F6" i="2"/>
  <c r="G6" i="2"/>
  <c r="I6" i="2"/>
  <c r="J8" i="2"/>
  <c r="J9" i="2"/>
  <c r="J10" i="2"/>
  <c r="J11" i="2"/>
  <c r="J12" i="2"/>
  <c r="J13" i="2"/>
  <c r="J14" i="2"/>
  <c r="J15" i="2"/>
  <c r="J16" i="2"/>
  <c r="J17" i="2"/>
  <c r="J18" i="2"/>
  <c r="J19" i="2"/>
  <c r="J7" i="2"/>
  <c r="J6" i="2" l="1"/>
  <c r="H6" i="2" l="1"/>
  <c r="E9" i="2" l="1"/>
  <c r="E8" i="2"/>
  <c r="D8" i="2"/>
  <c r="D6" i="2" s="1"/>
  <c r="E7" i="2"/>
  <c r="E6" i="2" s="1"/>
  <c r="E15" i="1"/>
  <c r="I15" i="1" s="1"/>
  <c r="E16" i="1"/>
  <c r="E17" i="1"/>
  <c r="I17" i="1" s="1"/>
  <c r="D16" i="1"/>
  <c r="I16" i="1" s="1"/>
  <c r="D10" i="1" l="1"/>
  <c r="F10" i="1"/>
  <c r="C10" i="1"/>
  <c r="E14" i="1"/>
  <c r="H13" i="1" l="1"/>
  <c r="H10" i="1" s="1"/>
  <c r="I9" i="1" s="1"/>
  <c r="I10" i="1"/>
  <c r="E13" i="1"/>
  <c r="E12" i="1"/>
  <c r="G11" i="1" l="1"/>
  <c r="G10" i="1" s="1"/>
  <c r="E11" i="1" l="1"/>
  <c r="E10" i="1" s="1"/>
  <c r="F8" i="1" l="1"/>
  <c r="C8" i="1"/>
  <c r="E9" i="1"/>
  <c r="D9" i="1" l="1"/>
  <c r="G8" i="1" l="1"/>
  <c r="I8" i="1"/>
  <c r="E8" i="1" l="1"/>
  <c r="F7" i="1" l="1"/>
  <c r="G7" i="1"/>
  <c r="E7" i="1" l="1"/>
  <c r="G6" i="1"/>
  <c r="C7" i="1"/>
  <c r="F6" i="1" l="1"/>
  <c r="E6" i="1" s="1"/>
  <c r="C6" i="1"/>
  <c r="D8" i="1" l="1"/>
  <c r="H8" i="1"/>
  <c r="H7" i="1" l="1"/>
  <c r="H6" i="1" s="1"/>
  <c r="D7" i="1"/>
  <c r="D6" i="1" s="1"/>
  <c r="I7" i="1"/>
  <c r="I6" i="1" s="1"/>
</calcChain>
</file>

<file path=xl/comments1.xml><?xml version="1.0" encoding="utf-8"?>
<comments xmlns="http://schemas.openxmlformats.org/spreadsheetml/2006/main">
  <authors>
    <author>Admin</author>
  </authors>
  <commentList>
    <comment ref="B12" authorId="0" shapeId="0">
      <text>
        <r>
          <rPr>
            <b/>
            <sz val="9"/>
            <color indexed="81"/>
            <rFont val="Tahoma"/>
            <family val="2"/>
          </rPr>
          <t>Admin:</t>
        </r>
        <r>
          <rPr>
            <sz val="9"/>
            <color indexed="81"/>
            <rFont val="Tahoma"/>
            <family val="2"/>
          </rPr>
          <t xml:space="preserve">
312</t>
        </r>
      </text>
    </comment>
    <comment ref="B13" authorId="0" shapeId="0">
      <text>
        <r>
          <rPr>
            <b/>
            <sz val="9"/>
            <color indexed="81"/>
            <rFont val="Tahoma"/>
            <family val="2"/>
          </rPr>
          <t>Admin:</t>
        </r>
        <r>
          <rPr>
            <sz val="9"/>
            <color indexed="81"/>
            <rFont val="Tahoma"/>
            <family val="2"/>
          </rPr>
          <t xml:space="preserve">
332</t>
        </r>
      </text>
    </comment>
  </commentList>
</comments>
</file>

<file path=xl/sharedStrings.xml><?xml version="1.0" encoding="utf-8"?>
<sst xmlns="http://schemas.openxmlformats.org/spreadsheetml/2006/main" count="68" uniqueCount="53">
  <si>
    <t>STT</t>
  </si>
  <si>
    <t>Tên công trình</t>
  </si>
  <si>
    <t>TMĐT</t>
  </si>
  <si>
    <t>Ghi chú</t>
  </si>
  <si>
    <t>Tổng cộng</t>
  </si>
  <si>
    <t>Nguồn sự nghiệp</t>
  </si>
  <si>
    <t>*</t>
  </si>
  <si>
    <t>Sự nghiệp giao thông</t>
  </si>
  <si>
    <t>Sự nghiệp kinh tế khác</t>
  </si>
  <si>
    <t>Nhu cầu</t>
  </si>
  <si>
    <t>Dư vốn</t>
  </si>
  <si>
    <t>KHV đến 31/12/2021</t>
  </si>
  <si>
    <t>KHV năm 2022</t>
  </si>
  <si>
    <t>KHV điều chỉnh</t>
  </si>
  <si>
    <t>Tổng</t>
  </si>
  <si>
    <t>Đơn vị tính: đồng</t>
  </si>
  <si>
    <t>Hạ tầng khu đất xen kẹt khối Tân Giang</t>
  </si>
  <si>
    <t>I</t>
  </si>
  <si>
    <t>Sửa chữa trung tâm văn hóa TT - TH</t>
  </si>
  <si>
    <t>KHV đã giao đến 31/10/2022</t>
  </si>
  <si>
    <t>Khối lượng thực hiện đến 20/12/2022</t>
  </si>
  <si>
    <t>Nâng cấp đường bản Hua Mức 3 - Trung tâm xã (Giai đoạn 2)</t>
  </si>
  <si>
    <t>Dư vốn chờ QT</t>
  </si>
  <si>
    <t>Nhu cầu vốn</t>
  </si>
  <si>
    <t>Hạ tầng khu đất số 3 khối Sơn Thủy</t>
  </si>
  <si>
    <t>DANH MỤC CÁC CÔNG TRÌNH ĐỀ NGHỊ ĐIỀU CHỈNH VỐN SỰ NGHIỆP NĂM 2022 (lần 3)</t>
  </si>
  <si>
    <t>Công trình đang trình phương án GPMB</t>
  </si>
  <si>
    <t>(Kèm theo tờ trình số:       /TTr-BQLDACCT ngày      tháng        năm 2022)</t>
  </si>
  <si>
    <t>Sửa chữa nhà khách UBND huyện</t>
  </si>
  <si>
    <t>Kè bảo vệ suối Nậm Hua khu vực bản Hiệu, bản Kép xã Chiềng Sinh, huyện Tuần Giáo</t>
  </si>
  <si>
    <t>Kè bảo vệ khu dân cư và đất sản xuất khu vực bản Cộng I, bản Cộng II, bản Pom Sinh xã Chiềng Đông, huyện Tuần Giáo</t>
  </si>
  <si>
    <t>Kè bảo vệ khu dân cư khu vực bản Nát xã Quài Cang, huyện Tuần Giáo</t>
  </si>
  <si>
    <t>Khắc phục hậu quả thiên tai các tuyến đường trên địa bàn xã Tênh Phông</t>
  </si>
  <si>
    <t>Khắc phục hậu quả thiên tai các tuyến đường trên địa bàn xã Toả Tình</t>
  </si>
  <si>
    <t>Khắc phục hậu quả thiên tai tuyến đường Huổi Nôm, xã Mường Khong</t>
  </si>
  <si>
    <t>Khắc phục hậu quả thiên tai tuyến đường bản Phiêng Pẻn - Co Sản, xã Mùn Chung</t>
  </si>
  <si>
    <t>Khắc phục hậu quả thiên tai tuyến đường bản Tênh Lá, xã Pú Nhung</t>
  </si>
  <si>
    <t>Khắc phục hậu quả thiên tai trường PTDTBT - TH và THCS Tênh Phông</t>
  </si>
  <si>
    <t>Giảm (-)</t>
  </si>
  <si>
    <t>Tăng (+)</t>
  </si>
  <si>
    <t>Xây dựng khu trung tâm mới xã Quài Cang</t>
  </si>
  <si>
    <t>Trường mầm non Nà Sáy, huyện Tuần Giáo</t>
  </si>
  <si>
    <t>Nâng cấp đường bản Chăn</t>
  </si>
  <si>
    <t>Nâng cấp đường vào bản Co Phát (Giai đoạn 2)</t>
  </si>
  <si>
    <t>Kế hoạch vốn 
năm 2022</t>
  </si>
  <si>
    <t>Điều chỉnh KHV năm 2022</t>
  </si>
  <si>
    <t>KHV năm 2022 sau điều chỉnh</t>
  </si>
  <si>
    <t>Trả nợ sau Quyết toán. Vốn lấy từ QĐ số 2338/QĐ-UBND ngày 26/12/2022.</t>
  </si>
  <si>
    <t>Trả nợ sau QT. Lấy từ nguồn dự phòng NS tỉnh tại QĐ số 2337/QĐ-UBND ngày 26/12/2022, số tiền là 334,056 triệu đồng</t>
  </si>
  <si>
    <t>Lấy từ Nguồn dự phòng NS huyện tại QĐ 4458/QĐ-UBND ngày 20/12/2021.</t>
  </si>
  <si>
    <t>Trả nợ sau QT. Lấy từ nguồn dự phòng NS tỉnh tại QĐ số 2337/QĐ-UBND ngày 26/12/2022, số tiền là 1.235,944 triệu đồng. QĐ số 2338/QĐ-UBND ngày 26/12/2022, với số tiền 177,769 triệu đồng và Nguồn dự phòng NS huyện tại QĐ 4458/QĐ-UBND ngày 20/12/2021, với số tiền là 16,368 triệu đồng</t>
  </si>
  <si>
    <t>ĐIỀU CHỈNH TĂNG KẾ HOẠCH VỐN CHO CÁC CÔNG TRÌNH TỪ NGUỒN DỰ PHÒNG NGÂN SÁCH VÀ NGUỒN BỔ SUNG CỦA TỈNH, NĂM 2022</t>
  </si>
  <si>
    <t>(Kèm theo Báo cáo số 100/BC-BKTXH ngày 28 tháng 12 năm 2022 của Ban KTXH,HĐND huyện)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</si>
</sst>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0" x14ac:knownFonts="1">
    <font>
      <sz val="11"/>
      <color theme="1"/>
      <name val="Calibri"/>
      <family val="2"/>
      <scheme val="minor"/>
    </font>
    <font>
      <sz val="11"/>
      <color theme="1"/>
      <name val="Calibri"/>
      <family val="2"/>
      <scheme val="minor"/>
    </font>
    <font>
      <b/>
      <sz val="12"/>
      <name val="Times New Roman"/>
      <family val="1"/>
    </font>
    <font>
      <sz val="12"/>
      <name val="Times New Roman"/>
      <family val="1"/>
    </font>
    <font>
      <b/>
      <sz val="11"/>
      <name val="Times New Roman"/>
      <family val="1"/>
    </font>
    <font>
      <i/>
      <sz val="12"/>
      <name val="Times New Roman"/>
      <family val="1"/>
    </font>
    <font>
      <sz val="11"/>
      <name val="Times New Roman"/>
      <family val="1"/>
    </font>
    <font>
      <b/>
      <sz val="9"/>
      <color indexed="81"/>
      <name val="Tahoma"/>
      <family val="2"/>
    </font>
    <font>
      <sz val="9"/>
      <color indexed="81"/>
      <name val="Tahoma"/>
      <family val="2"/>
    </font>
    <font>
      <sz val="12"/>
      <color theme="1"/>
      <name val="Times New Roman"/>
      <family val="1"/>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43" fontId="1" fillId="0" borderId="0" applyFont="0" applyFill="0" applyBorder="0" applyAlignment="0" applyProtection="0"/>
    <xf numFmtId="0" fontId="3" fillId="0" borderId="0"/>
    <xf numFmtId="0" fontId="3" fillId="0" borderId="0"/>
  </cellStyleXfs>
  <cellXfs count="65">
    <xf numFmtId="0" fontId="0" fillId="0" borderId="0" xfId="0"/>
    <xf numFmtId="0" fontId="3" fillId="0" borderId="0" xfId="0" applyFont="1" applyFill="1"/>
    <xf numFmtId="0" fontId="2" fillId="0" borderId="0" xfId="0" applyFont="1" applyFill="1" applyAlignment="1">
      <alignment horizontal="center"/>
    </xf>
    <xf numFmtId="3" fontId="2" fillId="0" borderId="0" xfId="0" applyNumberFormat="1" applyFont="1" applyFill="1" applyAlignment="1">
      <alignment horizontal="center"/>
    </xf>
    <xf numFmtId="0" fontId="4" fillId="0" borderId="0" xfId="0" applyFont="1" applyFill="1"/>
    <xf numFmtId="0" fontId="2" fillId="0" borderId="1" xfId="0" applyFont="1" applyFill="1" applyBorder="1"/>
    <xf numFmtId="0" fontId="2" fillId="0" borderId="1" xfId="0" applyFont="1" applyFill="1" applyBorder="1" applyAlignment="1">
      <alignment horizontal="center"/>
    </xf>
    <xf numFmtId="3" fontId="2" fillId="0" borderId="1" xfId="0" applyNumberFormat="1" applyFont="1" applyFill="1" applyBorder="1" applyAlignment="1">
      <alignment horizontal="right" shrinkToFit="1"/>
    </xf>
    <xf numFmtId="0" fontId="2" fillId="0" borderId="0" xfId="0" applyFont="1" applyFill="1"/>
    <xf numFmtId="0" fontId="2" fillId="0" borderId="1" xfId="0" applyFont="1" applyFill="1" applyBorder="1" applyAlignment="1">
      <alignment horizontal="center" vertical="center"/>
    </xf>
    <xf numFmtId="0" fontId="2" fillId="0" borderId="1" xfId="0" applyFont="1" applyFill="1" applyBorder="1" applyAlignment="1">
      <alignment vertical="center" wrapText="1"/>
    </xf>
    <xf numFmtId="3" fontId="2" fillId="0" borderId="1" xfId="0" applyNumberFormat="1" applyFont="1" applyFill="1" applyBorder="1" applyAlignment="1">
      <alignment vertical="center" shrinkToFit="1"/>
    </xf>
    <xf numFmtId="0" fontId="2" fillId="0" borderId="0" xfId="0" applyFont="1" applyFill="1" applyAlignment="1">
      <alignment vertical="center"/>
    </xf>
    <xf numFmtId="0" fontId="3" fillId="0" borderId="1" xfId="0" applyFont="1" applyFill="1" applyBorder="1" applyAlignment="1">
      <alignment horizontal="center" vertical="center"/>
    </xf>
    <xf numFmtId="0" fontId="3" fillId="0" borderId="1" xfId="0" applyFont="1" applyFill="1" applyBorder="1" applyAlignment="1">
      <alignment horizontal="justify" vertical="center" wrapText="1"/>
    </xf>
    <xf numFmtId="3" fontId="3" fillId="0" borderId="1" xfId="0" applyNumberFormat="1" applyFont="1" applyFill="1" applyBorder="1" applyAlignment="1">
      <alignment vertical="center" shrinkToFit="1"/>
    </xf>
    <xf numFmtId="0" fontId="3" fillId="0" borderId="0" xfId="0" applyFont="1" applyFill="1" applyAlignment="1">
      <alignment vertical="center"/>
    </xf>
    <xf numFmtId="43" fontId="2" fillId="0" borderId="0" xfId="1" applyFont="1" applyFill="1" applyBorder="1"/>
    <xf numFmtId="3" fontId="2" fillId="0" borderId="1" xfId="0" applyNumberFormat="1" applyFont="1" applyFill="1" applyBorder="1" applyAlignment="1">
      <alignment shrinkToFit="1"/>
    </xf>
    <xf numFmtId="0" fontId="2" fillId="0" borderId="1" xfId="0" applyFont="1" applyFill="1" applyBorder="1" applyAlignment="1">
      <alignment vertical="center" shrinkToFit="1"/>
    </xf>
    <xf numFmtId="0" fontId="3" fillId="0" borderId="1" xfId="0" applyFont="1" applyFill="1" applyBorder="1" applyAlignment="1">
      <alignment vertical="center" shrinkToFi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shrinkToFit="1"/>
    </xf>
    <xf numFmtId="0" fontId="6" fillId="0" borderId="1" xfId="0" applyFont="1" applyFill="1" applyBorder="1" applyAlignment="1">
      <alignment horizontal="justify" vertical="center" wrapText="1"/>
    </xf>
    <xf numFmtId="0" fontId="3" fillId="0" borderId="1" xfId="0" applyFont="1" applyFill="1" applyBorder="1" applyAlignment="1">
      <alignment vertical="center" wrapText="1"/>
    </xf>
    <xf numFmtId="0" fontId="2" fillId="0" borderId="0" xfId="0" applyFont="1" applyFill="1" applyAlignment="1">
      <alignment horizontal="center"/>
    </xf>
    <xf numFmtId="0" fontId="4" fillId="0" borderId="1" xfId="0" applyFont="1" applyFill="1" applyBorder="1" applyAlignment="1">
      <alignment horizontal="center" vertical="center" wrapText="1" shrinkToFit="1"/>
    </xf>
    <xf numFmtId="3" fontId="3" fillId="0" borderId="0" xfId="0" applyNumberFormat="1" applyFont="1" applyFill="1" applyAlignment="1">
      <alignment vertical="center"/>
    </xf>
    <xf numFmtId="0" fontId="6" fillId="2" borderId="1" xfId="3" applyFont="1" applyFill="1" applyBorder="1" applyAlignment="1">
      <alignment horizontal="justify" vertical="center" wrapText="1"/>
    </xf>
    <xf numFmtId="0" fontId="3" fillId="2" borderId="1" xfId="0" applyFont="1" applyFill="1" applyBorder="1" applyAlignment="1">
      <alignment vertical="center" wrapText="1"/>
    </xf>
    <xf numFmtId="0" fontId="3" fillId="2" borderId="1" xfId="0" applyFont="1" applyFill="1" applyBorder="1" applyAlignment="1">
      <alignment horizontal="justify" vertical="center" wrapText="1"/>
    </xf>
    <xf numFmtId="3" fontId="6" fillId="0" borderId="1" xfId="2" applyNumberFormat="1" applyFont="1" applyFill="1" applyBorder="1" applyAlignment="1">
      <alignment vertical="center" shrinkToFit="1"/>
    </xf>
    <xf numFmtId="0" fontId="3" fillId="0" borderId="1" xfId="0" applyFont="1" applyFill="1" applyBorder="1"/>
    <xf numFmtId="3" fontId="3" fillId="0" borderId="1" xfId="0" applyNumberFormat="1" applyFont="1" applyFill="1" applyBorder="1"/>
    <xf numFmtId="3" fontId="3" fillId="0" borderId="0" xfId="0" applyNumberFormat="1" applyFont="1" applyFill="1"/>
    <xf numFmtId="3" fontId="3" fillId="0" borderId="1" xfId="0" applyNumberFormat="1" applyFont="1" applyFill="1" applyBorder="1" applyAlignment="1">
      <alignment vertical="center"/>
    </xf>
    <xf numFmtId="3" fontId="2" fillId="0" borderId="1" xfId="0" applyNumberFormat="1" applyFont="1" applyFill="1" applyBorder="1" applyAlignment="1">
      <alignment horizontal="right" vertical="center" shrinkToFit="1"/>
    </xf>
    <xf numFmtId="3" fontId="3" fillId="0" borderId="1" xfId="1" applyNumberFormat="1" applyFont="1" applyFill="1" applyBorder="1" applyAlignment="1">
      <alignment vertical="center"/>
    </xf>
    <xf numFmtId="3" fontId="3" fillId="0" borderId="1" xfId="0" applyNumberFormat="1" applyFont="1" applyFill="1" applyBorder="1" applyAlignment="1">
      <alignment horizontal="center" vertical="center" wrapText="1"/>
    </xf>
    <xf numFmtId="164" fontId="3" fillId="0" borderId="0" xfId="1" applyNumberFormat="1" applyFont="1" applyFill="1"/>
    <xf numFmtId="164" fontId="3" fillId="0" borderId="0" xfId="0" applyNumberFormat="1" applyFont="1" applyFill="1"/>
    <xf numFmtId="0" fontId="3" fillId="2" borderId="1" xfId="3" applyFont="1" applyFill="1" applyBorder="1" applyAlignment="1">
      <alignment horizontal="justify" vertical="center" wrapText="1"/>
    </xf>
    <xf numFmtId="3" fontId="3" fillId="0" borderId="1" xfId="2" applyNumberFormat="1" applyFont="1" applyFill="1" applyBorder="1" applyAlignment="1">
      <alignment vertical="center" shrinkToFit="1"/>
    </xf>
    <xf numFmtId="0" fontId="9" fillId="0" borderId="1" xfId="0" applyFont="1" applyBorder="1" applyAlignment="1">
      <alignment wrapText="1"/>
    </xf>
    <xf numFmtId="0" fontId="9" fillId="2" borderId="1" xfId="0" applyFont="1" applyFill="1" applyBorder="1" applyAlignment="1">
      <alignment horizontal="left" vertical="center" wrapText="1"/>
    </xf>
    <xf numFmtId="0" fontId="2" fillId="0" borderId="0" xfId="0" applyFont="1" applyFill="1" applyAlignment="1">
      <alignment horizontal="center"/>
    </xf>
    <xf numFmtId="0" fontId="3" fillId="0" borderId="5" xfId="0" applyFont="1" applyFill="1" applyBorder="1" applyAlignment="1">
      <alignment horizontal="center"/>
    </xf>
    <xf numFmtId="0" fontId="5" fillId="0" borderId="0" xfId="0" applyFont="1" applyFill="1" applyAlignment="1">
      <alignment horizontal="center"/>
    </xf>
    <xf numFmtId="0" fontId="4" fillId="0" borderId="1" xfId="0" applyFont="1" applyFill="1" applyBorder="1" applyAlignment="1">
      <alignment horizontal="center" vertical="center" wrapText="1" shrinkToFi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shrinkToFit="1"/>
    </xf>
    <xf numFmtId="0" fontId="4" fillId="0" borderId="3" xfId="0" applyFont="1" applyFill="1" applyBorder="1" applyAlignment="1">
      <alignment horizontal="center" vertical="center" wrapText="1" shrinkToFit="1"/>
    </xf>
    <xf numFmtId="0" fontId="4" fillId="0" borderId="4" xfId="0" applyFont="1" applyFill="1" applyBorder="1" applyAlignment="1">
      <alignment horizontal="center" vertical="center" wrapText="1" shrinkToFit="1"/>
    </xf>
    <xf numFmtId="0" fontId="4" fillId="0" borderId="6" xfId="0" applyFont="1" applyFill="1" applyBorder="1" applyAlignment="1">
      <alignment horizontal="center" vertical="center" wrapText="1" shrinkToFit="1"/>
    </xf>
    <xf numFmtId="0" fontId="4" fillId="0" borderId="7" xfId="0" applyFont="1" applyFill="1" applyBorder="1" applyAlignment="1">
      <alignment horizontal="center" vertical="center" wrapText="1" shrinkToFit="1"/>
    </xf>
    <xf numFmtId="3" fontId="3" fillId="0" borderId="6" xfId="0" applyNumberFormat="1" applyFont="1" applyFill="1" applyBorder="1" applyAlignment="1">
      <alignment horizontal="center" vertical="center" wrapText="1"/>
    </xf>
    <xf numFmtId="3" fontId="3" fillId="0" borderId="13" xfId="0" applyNumberFormat="1" applyFont="1" applyFill="1" applyBorder="1" applyAlignment="1">
      <alignment horizontal="center" vertical="center" wrapText="1"/>
    </xf>
    <xf numFmtId="3" fontId="3" fillId="0" borderId="7" xfId="0" applyNumberFormat="1" applyFont="1" applyFill="1" applyBorder="1" applyAlignment="1">
      <alignment horizontal="center" vertical="center" wrapText="1"/>
    </xf>
    <xf numFmtId="0" fontId="5" fillId="0" borderId="5" xfId="0" applyFont="1" applyFill="1" applyBorder="1" applyAlignment="1">
      <alignment horizontal="right" vertical="center"/>
    </xf>
    <xf numFmtId="0" fontId="4" fillId="0" borderId="8" xfId="0" applyFont="1" applyFill="1" applyBorder="1" applyAlignment="1">
      <alignment horizontal="center" vertical="center" wrapText="1" shrinkToFit="1"/>
    </xf>
    <xf numFmtId="0" fontId="4" fillId="0" borderId="9" xfId="0" applyFont="1" applyFill="1" applyBorder="1" applyAlignment="1">
      <alignment horizontal="center" vertical="center" wrapText="1" shrinkToFit="1"/>
    </xf>
    <xf numFmtId="0" fontId="4" fillId="0" borderId="10" xfId="0" applyFont="1" applyFill="1" applyBorder="1" applyAlignment="1">
      <alignment horizontal="center" vertical="center" wrapText="1" shrinkToFit="1"/>
    </xf>
    <xf numFmtId="0" fontId="4" fillId="0" borderId="11" xfId="0" applyFont="1" applyFill="1" applyBorder="1" applyAlignment="1">
      <alignment horizontal="center" vertical="center" wrapText="1" shrinkToFit="1"/>
    </xf>
    <xf numFmtId="0" fontId="4" fillId="0" borderId="5" xfId="0" applyFont="1" applyFill="1" applyBorder="1" applyAlignment="1">
      <alignment horizontal="center" vertical="center" wrapText="1" shrinkToFit="1"/>
    </xf>
    <xf numFmtId="0" fontId="4" fillId="0" borderId="12" xfId="0" applyFont="1" applyFill="1" applyBorder="1" applyAlignment="1">
      <alignment horizontal="center" vertical="center" wrapText="1" shrinkToFit="1"/>
    </xf>
  </cellXfs>
  <cellStyles count="4">
    <cellStyle name="Comma" xfId="1" builtinId="3"/>
    <cellStyle name="Normal" xfId="0" builtinId="0"/>
    <cellStyle name="Normal 3" xfId="2"/>
    <cellStyle name="Normal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7"/>
  <sheetViews>
    <sheetView view="pageBreakPreview" zoomScaleNormal="100" zoomScaleSheetLayoutView="100" workbookViewId="0">
      <pane ySplit="5" topLeftCell="A7" activePane="bottomLeft" state="frozen"/>
      <selection pane="bottomLeft" sqref="A1:XFD1048576"/>
    </sheetView>
  </sheetViews>
  <sheetFormatPr defaultRowHeight="15.75" x14ac:dyDescent="0.25"/>
  <cols>
    <col min="1" max="1" width="5.85546875" style="1" customWidth="1"/>
    <col min="2" max="2" width="35.140625" style="1" customWidth="1"/>
    <col min="3" max="4" width="13.85546875" style="1" customWidth="1"/>
    <col min="5" max="7" width="12.7109375" style="1" customWidth="1"/>
    <col min="8" max="9" width="12.42578125" style="1" customWidth="1"/>
    <col min="10" max="10" width="13.140625" style="1" customWidth="1"/>
    <col min="11" max="11" width="9.85546875" style="1" bestFit="1" customWidth="1"/>
    <col min="12" max="260" width="9" style="1"/>
    <col min="261" max="261" width="5.85546875" style="1" customWidth="1"/>
    <col min="262" max="262" width="33.42578125" style="1" customWidth="1"/>
    <col min="263" max="263" width="13" style="1" customWidth="1"/>
    <col min="264" max="264" width="14.140625" style="1" bestFit="1" customWidth="1"/>
    <col min="265" max="265" width="11.42578125" style="1" customWidth="1"/>
    <col min="266" max="266" width="13" style="1" bestFit="1" customWidth="1"/>
    <col min="267" max="516" width="9" style="1"/>
    <col min="517" max="517" width="5.85546875" style="1" customWidth="1"/>
    <col min="518" max="518" width="33.42578125" style="1" customWidth="1"/>
    <col min="519" max="519" width="13" style="1" customWidth="1"/>
    <col min="520" max="520" width="14.140625" style="1" bestFit="1" customWidth="1"/>
    <col min="521" max="521" width="11.42578125" style="1" customWidth="1"/>
    <col min="522" max="522" width="13" style="1" bestFit="1" customWidth="1"/>
    <col min="523" max="772" width="9" style="1"/>
    <col min="773" max="773" width="5.85546875" style="1" customWidth="1"/>
    <col min="774" max="774" width="33.42578125" style="1" customWidth="1"/>
    <col min="775" max="775" width="13" style="1" customWidth="1"/>
    <col min="776" max="776" width="14.140625" style="1" bestFit="1" customWidth="1"/>
    <col min="777" max="777" width="11.42578125" style="1" customWidth="1"/>
    <col min="778" max="778" width="13" style="1" bestFit="1" customWidth="1"/>
    <col min="779" max="1028" width="9" style="1"/>
    <col min="1029" max="1029" width="5.85546875" style="1" customWidth="1"/>
    <col min="1030" max="1030" width="33.42578125" style="1" customWidth="1"/>
    <col min="1031" max="1031" width="13" style="1" customWidth="1"/>
    <col min="1032" max="1032" width="14.140625" style="1" bestFit="1" customWidth="1"/>
    <col min="1033" max="1033" width="11.42578125" style="1" customWidth="1"/>
    <col min="1034" max="1034" width="13" style="1" bestFit="1" customWidth="1"/>
    <col min="1035" max="1284" width="9" style="1"/>
    <col min="1285" max="1285" width="5.85546875" style="1" customWidth="1"/>
    <col min="1286" max="1286" width="33.42578125" style="1" customWidth="1"/>
    <col min="1287" max="1287" width="13" style="1" customWidth="1"/>
    <col min="1288" max="1288" width="14.140625" style="1" bestFit="1" customWidth="1"/>
    <col min="1289" max="1289" width="11.42578125" style="1" customWidth="1"/>
    <col min="1290" max="1290" width="13" style="1" bestFit="1" customWidth="1"/>
    <col min="1291" max="1540" width="9" style="1"/>
    <col min="1541" max="1541" width="5.85546875" style="1" customWidth="1"/>
    <col min="1542" max="1542" width="33.42578125" style="1" customWidth="1"/>
    <col min="1543" max="1543" width="13" style="1" customWidth="1"/>
    <col min="1544" max="1544" width="14.140625" style="1" bestFit="1" customWidth="1"/>
    <col min="1545" max="1545" width="11.42578125" style="1" customWidth="1"/>
    <col min="1546" max="1546" width="13" style="1" bestFit="1" customWidth="1"/>
    <col min="1547" max="1796" width="9" style="1"/>
    <col min="1797" max="1797" width="5.85546875" style="1" customWidth="1"/>
    <col min="1798" max="1798" width="33.42578125" style="1" customWidth="1"/>
    <col min="1799" max="1799" width="13" style="1" customWidth="1"/>
    <col min="1800" max="1800" width="14.140625" style="1" bestFit="1" customWidth="1"/>
    <col min="1801" max="1801" width="11.42578125" style="1" customWidth="1"/>
    <col min="1802" max="1802" width="13" style="1" bestFit="1" customWidth="1"/>
    <col min="1803" max="2052" width="9" style="1"/>
    <col min="2053" max="2053" width="5.85546875" style="1" customWidth="1"/>
    <col min="2054" max="2054" width="33.42578125" style="1" customWidth="1"/>
    <col min="2055" max="2055" width="13" style="1" customWidth="1"/>
    <col min="2056" max="2056" width="14.140625" style="1" bestFit="1" customWidth="1"/>
    <col min="2057" max="2057" width="11.42578125" style="1" customWidth="1"/>
    <col min="2058" max="2058" width="13" style="1" bestFit="1" customWidth="1"/>
    <col min="2059" max="2308" width="9" style="1"/>
    <col min="2309" max="2309" width="5.85546875" style="1" customWidth="1"/>
    <col min="2310" max="2310" width="33.42578125" style="1" customWidth="1"/>
    <col min="2311" max="2311" width="13" style="1" customWidth="1"/>
    <col min="2312" max="2312" width="14.140625" style="1" bestFit="1" customWidth="1"/>
    <col min="2313" max="2313" width="11.42578125" style="1" customWidth="1"/>
    <col min="2314" max="2314" width="13" style="1" bestFit="1" customWidth="1"/>
    <col min="2315" max="2564" width="9" style="1"/>
    <col min="2565" max="2565" width="5.85546875" style="1" customWidth="1"/>
    <col min="2566" max="2566" width="33.42578125" style="1" customWidth="1"/>
    <col min="2567" max="2567" width="13" style="1" customWidth="1"/>
    <col min="2568" max="2568" width="14.140625" style="1" bestFit="1" customWidth="1"/>
    <col min="2569" max="2569" width="11.42578125" style="1" customWidth="1"/>
    <col min="2570" max="2570" width="13" style="1" bestFit="1" customWidth="1"/>
    <col min="2571" max="2820" width="9" style="1"/>
    <col min="2821" max="2821" width="5.85546875" style="1" customWidth="1"/>
    <col min="2822" max="2822" width="33.42578125" style="1" customWidth="1"/>
    <col min="2823" max="2823" width="13" style="1" customWidth="1"/>
    <col min="2824" max="2824" width="14.140625" style="1" bestFit="1" customWidth="1"/>
    <col min="2825" max="2825" width="11.42578125" style="1" customWidth="1"/>
    <col min="2826" max="2826" width="13" style="1" bestFit="1" customWidth="1"/>
    <col min="2827" max="3076" width="9" style="1"/>
    <col min="3077" max="3077" width="5.85546875" style="1" customWidth="1"/>
    <col min="3078" max="3078" width="33.42578125" style="1" customWidth="1"/>
    <col min="3079" max="3079" width="13" style="1" customWidth="1"/>
    <col min="3080" max="3080" width="14.140625" style="1" bestFit="1" customWidth="1"/>
    <col min="3081" max="3081" width="11.42578125" style="1" customWidth="1"/>
    <col min="3082" max="3082" width="13" style="1" bestFit="1" customWidth="1"/>
    <col min="3083" max="3332" width="9" style="1"/>
    <col min="3333" max="3333" width="5.85546875" style="1" customWidth="1"/>
    <col min="3334" max="3334" width="33.42578125" style="1" customWidth="1"/>
    <col min="3335" max="3335" width="13" style="1" customWidth="1"/>
    <col min="3336" max="3336" width="14.140625" style="1" bestFit="1" customWidth="1"/>
    <col min="3337" max="3337" width="11.42578125" style="1" customWidth="1"/>
    <col min="3338" max="3338" width="13" style="1" bestFit="1" customWidth="1"/>
    <col min="3339" max="3588" width="9" style="1"/>
    <col min="3589" max="3589" width="5.85546875" style="1" customWidth="1"/>
    <col min="3590" max="3590" width="33.42578125" style="1" customWidth="1"/>
    <col min="3591" max="3591" width="13" style="1" customWidth="1"/>
    <col min="3592" max="3592" width="14.140625" style="1" bestFit="1" customWidth="1"/>
    <col min="3593" max="3593" width="11.42578125" style="1" customWidth="1"/>
    <col min="3594" max="3594" width="13" style="1" bestFit="1" customWidth="1"/>
    <col min="3595" max="3844" width="9" style="1"/>
    <col min="3845" max="3845" width="5.85546875" style="1" customWidth="1"/>
    <col min="3846" max="3846" width="33.42578125" style="1" customWidth="1"/>
    <col min="3847" max="3847" width="13" style="1" customWidth="1"/>
    <col min="3848" max="3848" width="14.140625" style="1" bestFit="1" customWidth="1"/>
    <col min="3849" max="3849" width="11.42578125" style="1" customWidth="1"/>
    <col min="3850" max="3850" width="13" style="1" bestFit="1" customWidth="1"/>
    <col min="3851" max="4100" width="9" style="1"/>
    <col min="4101" max="4101" width="5.85546875" style="1" customWidth="1"/>
    <col min="4102" max="4102" width="33.42578125" style="1" customWidth="1"/>
    <col min="4103" max="4103" width="13" style="1" customWidth="1"/>
    <col min="4104" max="4104" width="14.140625" style="1" bestFit="1" customWidth="1"/>
    <col min="4105" max="4105" width="11.42578125" style="1" customWidth="1"/>
    <col min="4106" max="4106" width="13" style="1" bestFit="1" customWidth="1"/>
    <col min="4107" max="4356" width="9" style="1"/>
    <col min="4357" max="4357" width="5.85546875" style="1" customWidth="1"/>
    <col min="4358" max="4358" width="33.42578125" style="1" customWidth="1"/>
    <col min="4359" max="4359" width="13" style="1" customWidth="1"/>
    <col min="4360" max="4360" width="14.140625" style="1" bestFit="1" customWidth="1"/>
    <col min="4361" max="4361" width="11.42578125" style="1" customWidth="1"/>
    <col min="4362" max="4362" width="13" style="1" bestFit="1" customWidth="1"/>
    <col min="4363" max="4612" width="9" style="1"/>
    <col min="4613" max="4613" width="5.85546875" style="1" customWidth="1"/>
    <col min="4614" max="4614" width="33.42578125" style="1" customWidth="1"/>
    <col min="4615" max="4615" width="13" style="1" customWidth="1"/>
    <col min="4616" max="4616" width="14.140625" style="1" bestFit="1" customWidth="1"/>
    <col min="4617" max="4617" width="11.42578125" style="1" customWidth="1"/>
    <col min="4618" max="4618" width="13" style="1" bestFit="1" customWidth="1"/>
    <col min="4619" max="4868" width="9" style="1"/>
    <col min="4869" max="4869" width="5.85546875" style="1" customWidth="1"/>
    <col min="4870" max="4870" width="33.42578125" style="1" customWidth="1"/>
    <col min="4871" max="4871" width="13" style="1" customWidth="1"/>
    <col min="4872" max="4872" width="14.140625" style="1" bestFit="1" customWidth="1"/>
    <col min="4873" max="4873" width="11.42578125" style="1" customWidth="1"/>
    <col min="4874" max="4874" width="13" style="1" bestFit="1" customWidth="1"/>
    <col min="4875" max="5124" width="9" style="1"/>
    <col min="5125" max="5125" width="5.85546875" style="1" customWidth="1"/>
    <col min="5126" max="5126" width="33.42578125" style="1" customWidth="1"/>
    <col min="5127" max="5127" width="13" style="1" customWidth="1"/>
    <col min="5128" max="5128" width="14.140625" style="1" bestFit="1" customWidth="1"/>
    <col min="5129" max="5129" width="11.42578125" style="1" customWidth="1"/>
    <col min="5130" max="5130" width="13" style="1" bestFit="1" customWidth="1"/>
    <col min="5131" max="5380" width="9" style="1"/>
    <col min="5381" max="5381" width="5.85546875" style="1" customWidth="1"/>
    <col min="5382" max="5382" width="33.42578125" style="1" customWidth="1"/>
    <col min="5383" max="5383" width="13" style="1" customWidth="1"/>
    <col min="5384" max="5384" width="14.140625" style="1" bestFit="1" customWidth="1"/>
    <col min="5385" max="5385" width="11.42578125" style="1" customWidth="1"/>
    <col min="5386" max="5386" width="13" style="1" bestFit="1" customWidth="1"/>
    <col min="5387" max="5636" width="9" style="1"/>
    <col min="5637" max="5637" width="5.85546875" style="1" customWidth="1"/>
    <col min="5638" max="5638" width="33.42578125" style="1" customWidth="1"/>
    <col min="5639" max="5639" width="13" style="1" customWidth="1"/>
    <col min="5640" max="5640" width="14.140625" style="1" bestFit="1" customWidth="1"/>
    <col min="5641" max="5641" width="11.42578125" style="1" customWidth="1"/>
    <col min="5642" max="5642" width="13" style="1" bestFit="1" customWidth="1"/>
    <col min="5643" max="5892" width="9" style="1"/>
    <col min="5893" max="5893" width="5.85546875" style="1" customWidth="1"/>
    <col min="5894" max="5894" width="33.42578125" style="1" customWidth="1"/>
    <col min="5895" max="5895" width="13" style="1" customWidth="1"/>
    <col min="5896" max="5896" width="14.140625" style="1" bestFit="1" customWidth="1"/>
    <col min="5897" max="5897" width="11.42578125" style="1" customWidth="1"/>
    <col min="5898" max="5898" width="13" style="1" bestFit="1" customWidth="1"/>
    <col min="5899" max="6148" width="9" style="1"/>
    <col min="6149" max="6149" width="5.85546875" style="1" customWidth="1"/>
    <col min="6150" max="6150" width="33.42578125" style="1" customWidth="1"/>
    <col min="6151" max="6151" width="13" style="1" customWidth="1"/>
    <col min="6152" max="6152" width="14.140625" style="1" bestFit="1" customWidth="1"/>
    <col min="6153" max="6153" width="11.42578125" style="1" customWidth="1"/>
    <col min="6154" max="6154" width="13" style="1" bestFit="1" customWidth="1"/>
    <col min="6155" max="6404" width="9" style="1"/>
    <col min="6405" max="6405" width="5.85546875" style="1" customWidth="1"/>
    <col min="6406" max="6406" width="33.42578125" style="1" customWidth="1"/>
    <col min="6407" max="6407" width="13" style="1" customWidth="1"/>
    <col min="6408" max="6408" width="14.140625" style="1" bestFit="1" customWidth="1"/>
    <col min="6409" max="6409" width="11.42578125" style="1" customWidth="1"/>
    <col min="6410" max="6410" width="13" style="1" bestFit="1" customWidth="1"/>
    <col min="6411" max="6660" width="9" style="1"/>
    <col min="6661" max="6661" width="5.85546875" style="1" customWidth="1"/>
    <col min="6662" max="6662" width="33.42578125" style="1" customWidth="1"/>
    <col min="6663" max="6663" width="13" style="1" customWidth="1"/>
    <col min="6664" max="6664" width="14.140625" style="1" bestFit="1" customWidth="1"/>
    <col min="6665" max="6665" width="11.42578125" style="1" customWidth="1"/>
    <col min="6666" max="6666" width="13" style="1" bestFit="1" customWidth="1"/>
    <col min="6667" max="6916" width="9" style="1"/>
    <col min="6917" max="6917" width="5.85546875" style="1" customWidth="1"/>
    <col min="6918" max="6918" width="33.42578125" style="1" customWidth="1"/>
    <col min="6919" max="6919" width="13" style="1" customWidth="1"/>
    <col min="6920" max="6920" width="14.140625" style="1" bestFit="1" customWidth="1"/>
    <col min="6921" max="6921" width="11.42578125" style="1" customWidth="1"/>
    <col min="6922" max="6922" width="13" style="1" bestFit="1" customWidth="1"/>
    <col min="6923" max="7172" width="9" style="1"/>
    <col min="7173" max="7173" width="5.85546875" style="1" customWidth="1"/>
    <col min="7174" max="7174" width="33.42578125" style="1" customWidth="1"/>
    <col min="7175" max="7175" width="13" style="1" customWidth="1"/>
    <col min="7176" max="7176" width="14.140625" style="1" bestFit="1" customWidth="1"/>
    <col min="7177" max="7177" width="11.42578125" style="1" customWidth="1"/>
    <col min="7178" max="7178" width="13" style="1" bestFit="1" customWidth="1"/>
    <col min="7179" max="7428" width="9" style="1"/>
    <col min="7429" max="7429" width="5.85546875" style="1" customWidth="1"/>
    <col min="7430" max="7430" width="33.42578125" style="1" customWidth="1"/>
    <col min="7431" max="7431" width="13" style="1" customWidth="1"/>
    <col min="7432" max="7432" width="14.140625" style="1" bestFit="1" customWidth="1"/>
    <col min="7433" max="7433" width="11.42578125" style="1" customWidth="1"/>
    <col min="7434" max="7434" width="13" style="1" bestFit="1" customWidth="1"/>
    <col min="7435" max="7684" width="9" style="1"/>
    <col min="7685" max="7685" width="5.85546875" style="1" customWidth="1"/>
    <col min="7686" max="7686" width="33.42578125" style="1" customWidth="1"/>
    <col min="7687" max="7687" width="13" style="1" customWidth="1"/>
    <col min="7688" max="7688" width="14.140625" style="1" bestFit="1" customWidth="1"/>
    <col min="7689" max="7689" width="11.42578125" style="1" customWidth="1"/>
    <col min="7690" max="7690" width="13" style="1" bestFit="1" customWidth="1"/>
    <col min="7691" max="7940" width="9" style="1"/>
    <col min="7941" max="7941" width="5.85546875" style="1" customWidth="1"/>
    <col min="7942" max="7942" width="33.42578125" style="1" customWidth="1"/>
    <col min="7943" max="7943" width="13" style="1" customWidth="1"/>
    <col min="7944" max="7944" width="14.140625" style="1" bestFit="1" customWidth="1"/>
    <col min="7945" max="7945" width="11.42578125" style="1" customWidth="1"/>
    <col min="7946" max="7946" width="13" style="1" bestFit="1" customWidth="1"/>
    <col min="7947" max="8196" width="9" style="1"/>
    <col min="8197" max="8197" width="5.85546875" style="1" customWidth="1"/>
    <col min="8198" max="8198" width="33.42578125" style="1" customWidth="1"/>
    <col min="8199" max="8199" width="13" style="1" customWidth="1"/>
    <col min="8200" max="8200" width="14.140625" style="1" bestFit="1" customWidth="1"/>
    <col min="8201" max="8201" width="11.42578125" style="1" customWidth="1"/>
    <col min="8202" max="8202" width="13" style="1" bestFit="1" customWidth="1"/>
    <col min="8203" max="8452" width="9" style="1"/>
    <col min="8453" max="8453" width="5.85546875" style="1" customWidth="1"/>
    <col min="8454" max="8454" width="33.42578125" style="1" customWidth="1"/>
    <col min="8455" max="8455" width="13" style="1" customWidth="1"/>
    <col min="8456" max="8456" width="14.140625" style="1" bestFit="1" customWidth="1"/>
    <col min="8457" max="8457" width="11.42578125" style="1" customWidth="1"/>
    <col min="8458" max="8458" width="13" style="1" bestFit="1" customWidth="1"/>
    <col min="8459" max="8708" width="9" style="1"/>
    <col min="8709" max="8709" width="5.85546875" style="1" customWidth="1"/>
    <col min="8710" max="8710" width="33.42578125" style="1" customWidth="1"/>
    <col min="8711" max="8711" width="13" style="1" customWidth="1"/>
    <col min="8712" max="8712" width="14.140625" style="1" bestFit="1" customWidth="1"/>
    <col min="8713" max="8713" width="11.42578125" style="1" customWidth="1"/>
    <col min="8714" max="8714" width="13" style="1" bestFit="1" customWidth="1"/>
    <col min="8715" max="8964" width="9" style="1"/>
    <col min="8965" max="8965" width="5.85546875" style="1" customWidth="1"/>
    <col min="8966" max="8966" width="33.42578125" style="1" customWidth="1"/>
    <col min="8967" max="8967" width="13" style="1" customWidth="1"/>
    <col min="8968" max="8968" width="14.140625" style="1" bestFit="1" customWidth="1"/>
    <col min="8969" max="8969" width="11.42578125" style="1" customWidth="1"/>
    <col min="8970" max="8970" width="13" style="1" bestFit="1" customWidth="1"/>
    <col min="8971" max="9220" width="9" style="1"/>
    <col min="9221" max="9221" width="5.85546875" style="1" customWidth="1"/>
    <col min="9222" max="9222" width="33.42578125" style="1" customWidth="1"/>
    <col min="9223" max="9223" width="13" style="1" customWidth="1"/>
    <col min="9224" max="9224" width="14.140625" style="1" bestFit="1" customWidth="1"/>
    <col min="9225" max="9225" width="11.42578125" style="1" customWidth="1"/>
    <col min="9226" max="9226" width="13" style="1" bestFit="1" customWidth="1"/>
    <col min="9227" max="9476" width="9" style="1"/>
    <col min="9477" max="9477" width="5.85546875" style="1" customWidth="1"/>
    <col min="9478" max="9478" width="33.42578125" style="1" customWidth="1"/>
    <col min="9479" max="9479" width="13" style="1" customWidth="1"/>
    <col min="9480" max="9480" width="14.140625" style="1" bestFit="1" customWidth="1"/>
    <col min="9481" max="9481" width="11.42578125" style="1" customWidth="1"/>
    <col min="9482" max="9482" width="13" style="1" bestFit="1" customWidth="1"/>
    <col min="9483" max="9732" width="9" style="1"/>
    <col min="9733" max="9733" width="5.85546875" style="1" customWidth="1"/>
    <col min="9734" max="9734" width="33.42578125" style="1" customWidth="1"/>
    <col min="9735" max="9735" width="13" style="1" customWidth="1"/>
    <col min="9736" max="9736" width="14.140625" style="1" bestFit="1" customWidth="1"/>
    <col min="9737" max="9737" width="11.42578125" style="1" customWidth="1"/>
    <col min="9738" max="9738" width="13" style="1" bestFit="1" customWidth="1"/>
    <col min="9739" max="9988" width="9" style="1"/>
    <col min="9989" max="9989" width="5.85546875" style="1" customWidth="1"/>
    <col min="9990" max="9990" width="33.42578125" style="1" customWidth="1"/>
    <col min="9991" max="9991" width="13" style="1" customWidth="1"/>
    <col min="9992" max="9992" width="14.140625" style="1" bestFit="1" customWidth="1"/>
    <col min="9993" max="9993" width="11.42578125" style="1" customWidth="1"/>
    <col min="9994" max="9994" width="13" style="1" bestFit="1" customWidth="1"/>
    <col min="9995" max="10244" width="9" style="1"/>
    <col min="10245" max="10245" width="5.85546875" style="1" customWidth="1"/>
    <col min="10246" max="10246" width="33.42578125" style="1" customWidth="1"/>
    <col min="10247" max="10247" width="13" style="1" customWidth="1"/>
    <col min="10248" max="10248" width="14.140625" style="1" bestFit="1" customWidth="1"/>
    <col min="10249" max="10249" width="11.42578125" style="1" customWidth="1"/>
    <col min="10250" max="10250" width="13" style="1" bestFit="1" customWidth="1"/>
    <col min="10251" max="10500" width="9" style="1"/>
    <col min="10501" max="10501" width="5.85546875" style="1" customWidth="1"/>
    <col min="10502" max="10502" width="33.42578125" style="1" customWidth="1"/>
    <col min="10503" max="10503" width="13" style="1" customWidth="1"/>
    <col min="10504" max="10504" width="14.140625" style="1" bestFit="1" customWidth="1"/>
    <col min="10505" max="10505" width="11.42578125" style="1" customWidth="1"/>
    <col min="10506" max="10506" width="13" style="1" bestFit="1" customWidth="1"/>
    <col min="10507" max="10756" width="9" style="1"/>
    <col min="10757" max="10757" width="5.85546875" style="1" customWidth="1"/>
    <col min="10758" max="10758" width="33.42578125" style="1" customWidth="1"/>
    <col min="10759" max="10759" width="13" style="1" customWidth="1"/>
    <col min="10760" max="10760" width="14.140625" style="1" bestFit="1" customWidth="1"/>
    <col min="10761" max="10761" width="11.42578125" style="1" customWidth="1"/>
    <col min="10762" max="10762" width="13" style="1" bestFit="1" customWidth="1"/>
    <col min="10763" max="11012" width="9" style="1"/>
    <col min="11013" max="11013" width="5.85546875" style="1" customWidth="1"/>
    <col min="11014" max="11014" width="33.42578125" style="1" customWidth="1"/>
    <col min="11015" max="11015" width="13" style="1" customWidth="1"/>
    <col min="11016" max="11016" width="14.140625" style="1" bestFit="1" customWidth="1"/>
    <col min="11017" max="11017" width="11.42578125" style="1" customWidth="1"/>
    <col min="11018" max="11018" width="13" style="1" bestFit="1" customWidth="1"/>
    <col min="11019" max="11268" width="9" style="1"/>
    <col min="11269" max="11269" width="5.85546875" style="1" customWidth="1"/>
    <col min="11270" max="11270" width="33.42578125" style="1" customWidth="1"/>
    <col min="11271" max="11271" width="13" style="1" customWidth="1"/>
    <col min="11272" max="11272" width="14.140625" style="1" bestFit="1" customWidth="1"/>
    <col min="11273" max="11273" width="11.42578125" style="1" customWidth="1"/>
    <col min="11274" max="11274" width="13" style="1" bestFit="1" customWidth="1"/>
    <col min="11275" max="11524" width="9" style="1"/>
    <col min="11525" max="11525" width="5.85546875" style="1" customWidth="1"/>
    <col min="11526" max="11526" width="33.42578125" style="1" customWidth="1"/>
    <col min="11527" max="11527" width="13" style="1" customWidth="1"/>
    <col min="11528" max="11528" width="14.140625" style="1" bestFit="1" customWidth="1"/>
    <col min="11529" max="11529" width="11.42578125" style="1" customWidth="1"/>
    <col min="11530" max="11530" width="13" style="1" bestFit="1" customWidth="1"/>
    <col min="11531" max="11780" width="9" style="1"/>
    <col min="11781" max="11781" width="5.85546875" style="1" customWidth="1"/>
    <col min="11782" max="11782" width="33.42578125" style="1" customWidth="1"/>
    <col min="11783" max="11783" width="13" style="1" customWidth="1"/>
    <col min="11784" max="11784" width="14.140625" style="1" bestFit="1" customWidth="1"/>
    <col min="11785" max="11785" width="11.42578125" style="1" customWidth="1"/>
    <col min="11786" max="11786" width="13" style="1" bestFit="1" customWidth="1"/>
    <col min="11787" max="12036" width="9" style="1"/>
    <col min="12037" max="12037" width="5.85546875" style="1" customWidth="1"/>
    <col min="12038" max="12038" width="33.42578125" style="1" customWidth="1"/>
    <col min="12039" max="12039" width="13" style="1" customWidth="1"/>
    <col min="12040" max="12040" width="14.140625" style="1" bestFit="1" customWidth="1"/>
    <col min="12041" max="12041" width="11.42578125" style="1" customWidth="1"/>
    <col min="12042" max="12042" width="13" style="1" bestFit="1" customWidth="1"/>
    <col min="12043" max="12292" width="9" style="1"/>
    <col min="12293" max="12293" width="5.85546875" style="1" customWidth="1"/>
    <col min="12294" max="12294" width="33.42578125" style="1" customWidth="1"/>
    <col min="12295" max="12295" width="13" style="1" customWidth="1"/>
    <col min="12296" max="12296" width="14.140625" style="1" bestFit="1" customWidth="1"/>
    <col min="12297" max="12297" width="11.42578125" style="1" customWidth="1"/>
    <col min="12298" max="12298" width="13" style="1" bestFit="1" customWidth="1"/>
    <col min="12299" max="12548" width="9" style="1"/>
    <col min="12549" max="12549" width="5.85546875" style="1" customWidth="1"/>
    <col min="12550" max="12550" width="33.42578125" style="1" customWidth="1"/>
    <col min="12551" max="12551" width="13" style="1" customWidth="1"/>
    <col min="12552" max="12552" width="14.140625" style="1" bestFit="1" customWidth="1"/>
    <col min="12553" max="12553" width="11.42578125" style="1" customWidth="1"/>
    <col min="12554" max="12554" width="13" style="1" bestFit="1" customWidth="1"/>
    <col min="12555" max="12804" width="9" style="1"/>
    <col min="12805" max="12805" width="5.85546875" style="1" customWidth="1"/>
    <col min="12806" max="12806" width="33.42578125" style="1" customWidth="1"/>
    <col min="12807" max="12807" width="13" style="1" customWidth="1"/>
    <col min="12808" max="12808" width="14.140625" style="1" bestFit="1" customWidth="1"/>
    <col min="12809" max="12809" width="11.42578125" style="1" customWidth="1"/>
    <col min="12810" max="12810" width="13" style="1" bestFit="1" customWidth="1"/>
    <col min="12811" max="13060" width="9" style="1"/>
    <col min="13061" max="13061" width="5.85546875" style="1" customWidth="1"/>
    <col min="13062" max="13062" width="33.42578125" style="1" customWidth="1"/>
    <col min="13063" max="13063" width="13" style="1" customWidth="1"/>
    <col min="13064" max="13064" width="14.140625" style="1" bestFit="1" customWidth="1"/>
    <col min="13065" max="13065" width="11.42578125" style="1" customWidth="1"/>
    <col min="13066" max="13066" width="13" style="1" bestFit="1" customWidth="1"/>
    <col min="13067" max="13316" width="9" style="1"/>
    <col min="13317" max="13317" width="5.85546875" style="1" customWidth="1"/>
    <col min="13318" max="13318" width="33.42578125" style="1" customWidth="1"/>
    <col min="13319" max="13319" width="13" style="1" customWidth="1"/>
    <col min="13320" max="13320" width="14.140625" style="1" bestFit="1" customWidth="1"/>
    <col min="13321" max="13321" width="11.42578125" style="1" customWidth="1"/>
    <col min="13322" max="13322" width="13" style="1" bestFit="1" customWidth="1"/>
    <col min="13323" max="13572" width="9" style="1"/>
    <col min="13573" max="13573" width="5.85546875" style="1" customWidth="1"/>
    <col min="13574" max="13574" width="33.42578125" style="1" customWidth="1"/>
    <col min="13575" max="13575" width="13" style="1" customWidth="1"/>
    <col min="13576" max="13576" width="14.140625" style="1" bestFit="1" customWidth="1"/>
    <col min="13577" max="13577" width="11.42578125" style="1" customWidth="1"/>
    <col min="13578" max="13578" width="13" style="1" bestFit="1" customWidth="1"/>
    <col min="13579" max="13828" width="9" style="1"/>
    <col min="13829" max="13829" width="5.85546875" style="1" customWidth="1"/>
    <col min="13830" max="13830" width="33.42578125" style="1" customWidth="1"/>
    <col min="13831" max="13831" width="13" style="1" customWidth="1"/>
    <col min="13832" max="13832" width="14.140625" style="1" bestFit="1" customWidth="1"/>
    <col min="13833" max="13833" width="11.42578125" style="1" customWidth="1"/>
    <col min="13834" max="13834" width="13" style="1" bestFit="1" customWidth="1"/>
    <col min="13835" max="14084" width="9" style="1"/>
    <col min="14085" max="14085" width="5.85546875" style="1" customWidth="1"/>
    <col min="14086" max="14086" width="33.42578125" style="1" customWidth="1"/>
    <col min="14087" max="14087" width="13" style="1" customWidth="1"/>
    <col min="14088" max="14088" width="14.140625" style="1" bestFit="1" customWidth="1"/>
    <col min="14089" max="14089" width="11.42578125" style="1" customWidth="1"/>
    <col min="14090" max="14090" width="13" style="1" bestFit="1" customWidth="1"/>
    <col min="14091" max="14340" width="9" style="1"/>
    <col min="14341" max="14341" width="5.85546875" style="1" customWidth="1"/>
    <col min="14342" max="14342" width="33.42578125" style="1" customWidth="1"/>
    <col min="14343" max="14343" width="13" style="1" customWidth="1"/>
    <col min="14344" max="14344" width="14.140625" style="1" bestFit="1" customWidth="1"/>
    <col min="14345" max="14345" width="11.42578125" style="1" customWidth="1"/>
    <col min="14346" max="14346" width="13" style="1" bestFit="1" customWidth="1"/>
    <col min="14347" max="14596" width="9" style="1"/>
    <col min="14597" max="14597" width="5.85546875" style="1" customWidth="1"/>
    <col min="14598" max="14598" width="33.42578125" style="1" customWidth="1"/>
    <col min="14599" max="14599" width="13" style="1" customWidth="1"/>
    <col min="14600" max="14600" width="14.140625" style="1" bestFit="1" customWidth="1"/>
    <col min="14601" max="14601" width="11.42578125" style="1" customWidth="1"/>
    <col min="14602" max="14602" width="13" style="1" bestFit="1" customWidth="1"/>
    <col min="14603" max="14852" width="9" style="1"/>
    <col min="14853" max="14853" width="5.85546875" style="1" customWidth="1"/>
    <col min="14854" max="14854" width="33.42578125" style="1" customWidth="1"/>
    <col min="14855" max="14855" width="13" style="1" customWidth="1"/>
    <col min="14856" max="14856" width="14.140625" style="1" bestFit="1" customWidth="1"/>
    <col min="14857" max="14857" width="11.42578125" style="1" customWidth="1"/>
    <col min="14858" max="14858" width="13" style="1" bestFit="1" customWidth="1"/>
    <col min="14859" max="15108" width="9" style="1"/>
    <col min="15109" max="15109" width="5.85546875" style="1" customWidth="1"/>
    <col min="15110" max="15110" width="33.42578125" style="1" customWidth="1"/>
    <col min="15111" max="15111" width="13" style="1" customWidth="1"/>
    <col min="15112" max="15112" width="14.140625" style="1" bestFit="1" customWidth="1"/>
    <col min="15113" max="15113" width="11.42578125" style="1" customWidth="1"/>
    <col min="15114" max="15114" width="13" style="1" bestFit="1" customWidth="1"/>
    <col min="15115" max="15364" width="9" style="1"/>
    <col min="15365" max="15365" width="5.85546875" style="1" customWidth="1"/>
    <col min="15366" max="15366" width="33.42578125" style="1" customWidth="1"/>
    <col min="15367" max="15367" width="13" style="1" customWidth="1"/>
    <col min="15368" max="15368" width="14.140625" style="1" bestFit="1" customWidth="1"/>
    <col min="15369" max="15369" width="11.42578125" style="1" customWidth="1"/>
    <col min="15370" max="15370" width="13" style="1" bestFit="1" customWidth="1"/>
    <col min="15371" max="15620" width="9" style="1"/>
    <col min="15621" max="15621" width="5.85546875" style="1" customWidth="1"/>
    <col min="15622" max="15622" width="33.42578125" style="1" customWidth="1"/>
    <col min="15623" max="15623" width="13" style="1" customWidth="1"/>
    <col min="15624" max="15624" width="14.140625" style="1" bestFit="1" customWidth="1"/>
    <col min="15625" max="15625" width="11.42578125" style="1" customWidth="1"/>
    <col min="15626" max="15626" width="13" style="1" bestFit="1" customWidth="1"/>
    <col min="15627" max="15876" width="9" style="1"/>
    <col min="15877" max="15877" width="5.85546875" style="1" customWidth="1"/>
    <col min="15878" max="15878" width="33.42578125" style="1" customWidth="1"/>
    <col min="15879" max="15879" width="13" style="1" customWidth="1"/>
    <col min="15880" max="15880" width="14.140625" style="1" bestFit="1" customWidth="1"/>
    <col min="15881" max="15881" width="11.42578125" style="1" customWidth="1"/>
    <col min="15882" max="15882" width="13" style="1" bestFit="1" customWidth="1"/>
    <col min="15883" max="16132" width="9" style="1"/>
    <col min="16133" max="16133" width="5.85546875" style="1" customWidth="1"/>
    <col min="16134" max="16134" width="33.42578125" style="1" customWidth="1"/>
    <col min="16135" max="16135" width="13" style="1" customWidth="1"/>
    <col min="16136" max="16136" width="14.140625" style="1" bestFit="1" customWidth="1"/>
    <col min="16137" max="16137" width="11.42578125" style="1" customWidth="1"/>
    <col min="16138" max="16138" width="13" style="1" bestFit="1" customWidth="1"/>
    <col min="16139" max="16384" width="9" style="1"/>
  </cols>
  <sheetData>
    <row r="1" spans="1:11" ht="21.75" customHeight="1" x14ac:dyDescent="0.25">
      <c r="A1" s="45" t="s">
        <v>25</v>
      </c>
      <c r="B1" s="45"/>
      <c r="C1" s="45"/>
      <c r="D1" s="45"/>
      <c r="E1" s="45"/>
      <c r="F1" s="45"/>
      <c r="G1" s="45"/>
      <c r="H1" s="45"/>
      <c r="I1" s="45"/>
      <c r="J1" s="45"/>
    </row>
    <row r="2" spans="1:11" ht="21.75" customHeight="1" x14ac:dyDescent="0.25">
      <c r="A2" s="47" t="s">
        <v>27</v>
      </c>
      <c r="B2" s="47"/>
      <c r="C2" s="47"/>
      <c r="D2" s="47"/>
      <c r="E2" s="47"/>
      <c r="F2" s="47"/>
      <c r="G2" s="47"/>
      <c r="H2" s="47"/>
      <c r="I2" s="47"/>
      <c r="J2" s="47"/>
    </row>
    <row r="3" spans="1:11" x14ac:dyDescent="0.25">
      <c r="A3" s="2"/>
      <c r="B3" s="3"/>
      <c r="C3" s="17"/>
      <c r="D3" s="17"/>
      <c r="E3" s="17"/>
      <c r="F3" s="17"/>
      <c r="G3" s="17"/>
      <c r="H3" s="2"/>
      <c r="I3" s="46" t="s">
        <v>15</v>
      </c>
      <c r="J3" s="46"/>
    </row>
    <row r="4" spans="1:11" s="4" customFormat="1" ht="27.75" customHeight="1" x14ac:dyDescent="0.2">
      <c r="A4" s="49" t="s">
        <v>0</v>
      </c>
      <c r="B4" s="49" t="s">
        <v>1</v>
      </c>
      <c r="C4" s="48" t="s">
        <v>2</v>
      </c>
      <c r="D4" s="53" t="s">
        <v>20</v>
      </c>
      <c r="E4" s="50" t="s">
        <v>19</v>
      </c>
      <c r="F4" s="51"/>
      <c r="G4" s="52"/>
      <c r="H4" s="48" t="s">
        <v>13</v>
      </c>
      <c r="I4" s="48"/>
      <c r="J4" s="48" t="s">
        <v>3</v>
      </c>
    </row>
    <row r="5" spans="1:11" s="4" customFormat="1" ht="30.75" customHeight="1" x14ac:dyDescent="0.2">
      <c r="A5" s="49"/>
      <c r="B5" s="49"/>
      <c r="C5" s="48"/>
      <c r="D5" s="54"/>
      <c r="E5" s="22" t="s">
        <v>14</v>
      </c>
      <c r="F5" s="21" t="s">
        <v>11</v>
      </c>
      <c r="G5" s="22" t="s">
        <v>12</v>
      </c>
      <c r="H5" s="22" t="s">
        <v>10</v>
      </c>
      <c r="I5" s="22" t="s">
        <v>9</v>
      </c>
      <c r="J5" s="48"/>
    </row>
    <row r="6" spans="1:11" s="8" customFormat="1" ht="25.5" customHeight="1" x14ac:dyDescent="0.25">
      <c r="A6" s="5"/>
      <c r="B6" s="6" t="s">
        <v>4</v>
      </c>
      <c r="C6" s="7">
        <f>C7</f>
        <v>25920000000</v>
      </c>
      <c r="D6" s="7">
        <f>D7</f>
        <v>12100162000</v>
      </c>
      <c r="E6" s="7">
        <f>SUM(F6:G6)</f>
        <v>13680281000</v>
      </c>
      <c r="F6" s="7">
        <f>F7</f>
        <v>5626105000</v>
      </c>
      <c r="G6" s="7">
        <f>G7</f>
        <v>8054176000</v>
      </c>
      <c r="H6" s="7">
        <f>H7</f>
        <v>2028894000</v>
      </c>
      <c r="I6" s="7">
        <f>I7</f>
        <v>2028894000</v>
      </c>
      <c r="J6" s="18"/>
    </row>
    <row r="7" spans="1:11" s="12" customFormat="1" ht="25.5" customHeight="1" x14ac:dyDescent="0.25">
      <c r="A7" s="9" t="s">
        <v>17</v>
      </c>
      <c r="B7" s="10" t="s">
        <v>5</v>
      </c>
      <c r="C7" s="11">
        <f t="shared" ref="C7:I7" si="0">C8+C10</f>
        <v>25920000000</v>
      </c>
      <c r="D7" s="11">
        <f t="shared" si="0"/>
        <v>12100162000</v>
      </c>
      <c r="E7" s="11">
        <f t="shared" si="0"/>
        <v>13680281000</v>
      </c>
      <c r="F7" s="11">
        <f t="shared" si="0"/>
        <v>5626105000</v>
      </c>
      <c r="G7" s="11">
        <f t="shared" si="0"/>
        <v>8054176000</v>
      </c>
      <c r="H7" s="11">
        <f t="shared" si="0"/>
        <v>2028894000</v>
      </c>
      <c r="I7" s="11">
        <f t="shared" si="0"/>
        <v>2028894000</v>
      </c>
      <c r="J7" s="19"/>
    </row>
    <row r="8" spans="1:11" s="12" customFormat="1" ht="25.5" customHeight="1" x14ac:dyDescent="0.25">
      <c r="A8" s="9" t="s">
        <v>6</v>
      </c>
      <c r="B8" s="10" t="s">
        <v>7</v>
      </c>
      <c r="C8" s="11">
        <f t="shared" ref="C8:I8" si="1">SUM(C9:C9)</f>
        <v>8300000000</v>
      </c>
      <c r="D8" s="11">
        <f t="shared" si="1"/>
        <v>5541199000</v>
      </c>
      <c r="E8" s="11">
        <f t="shared" si="1"/>
        <v>5541199000</v>
      </c>
      <c r="F8" s="11">
        <f t="shared" si="1"/>
        <v>3000000000</v>
      </c>
      <c r="G8" s="11">
        <f t="shared" si="1"/>
        <v>2541199000</v>
      </c>
      <c r="H8" s="11">
        <f t="shared" si="1"/>
        <v>0</v>
      </c>
      <c r="I8" s="11">
        <f t="shared" si="1"/>
        <v>2028894000</v>
      </c>
      <c r="J8" s="19"/>
    </row>
    <row r="9" spans="1:11" s="16" customFormat="1" ht="34.5" customHeight="1" x14ac:dyDescent="0.25">
      <c r="A9" s="13">
        <v>1</v>
      </c>
      <c r="B9" s="23" t="s">
        <v>21</v>
      </c>
      <c r="C9" s="15">
        <v>8300000000</v>
      </c>
      <c r="D9" s="15">
        <f>E9-H9</f>
        <v>5541199000</v>
      </c>
      <c r="E9" s="15">
        <f>SUM(F9:G9)</f>
        <v>5541199000</v>
      </c>
      <c r="F9" s="15">
        <v>3000000000</v>
      </c>
      <c r="G9" s="15">
        <v>2541199000</v>
      </c>
      <c r="H9" s="15"/>
      <c r="I9" s="15">
        <f>H10</f>
        <v>2028894000</v>
      </c>
      <c r="J9" s="20" t="s">
        <v>23</v>
      </c>
    </row>
    <row r="10" spans="1:11" s="12" customFormat="1" ht="33" customHeight="1" x14ac:dyDescent="0.25">
      <c r="A10" s="9" t="s">
        <v>6</v>
      </c>
      <c r="B10" s="10" t="s">
        <v>8</v>
      </c>
      <c r="C10" s="11">
        <f>SUM(C11:C14)</f>
        <v>17620000000</v>
      </c>
      <c r="D10" s="11">
        <f t="shared" ref="D10:H10" si="2">SUM(D11:D14)</f>
        <v>6558963000</v>
      </c>
      <c r="E10" s="11">
        <f t="shared" si="2"/>
        <v>8139082000</v>
      </c>
      <c r="F10" s="11">
        <f t="shared" si="2"/>
        <v>2626105000</v>
      </c>
      <c r="G10" s="11">
        <f t="shared" si="2"/>
        <v>5512977000</v>
      </c>
      <c r="H10" s="11">
        <f t="shared" si="2"/>
        <v>2028894000</v>
      </c>
      <c r="I10" s="11">
        <f t="shared" ref="I10" si="3">SUM(I11:I13)</f>
        <v>0</v>
      </c>
      <c r="J10" s="19"/>
    </row>
    <row r="11" spans="1:11" s="16" customFormat="1" ht="30.75" customHeight="1" x14ac:dyDescent="0.25">
      <c r="A11" s="13">
        <v>1</v>
      </c>
      <c r="B11" s="14" t="s">
        <v>18</v>
      </c>
      <c r="C11" s="15">
        <v>520000000</v>
      </c>
      <c r="D11" s="15">
        <v>439280000</v>
      </c>
      <c r="E11" s="15">
        <f t="shared" ref="E11:E12" si="4">SUM(F11:G11)</f>
        <v>479384000</v>
      </c>
      <c r="F11" s="15"/>
      <c r="G11" s="15">
        <f>520000000-40616000</f>
        <v>479384000</v>
      </c>
      <c r="H11" s="15">
        <v>40104000</v>
      </c>
      <c r="I11" s="15"/>
      <c r="J11" s="20" t="s">
        <v>22</v>
      </c>
    </row>
    <row r="12" spans="1:11" s="16" customFormat="1" ht="30.75" customHeight="1" x14ac:dyDescent="0.25">
      <c r="A12" s="13">
        <v>2</v>
      </c>
      <c r="B12" s="14" t="s">
        <v>16</v>
      </c>
      <c r="C12" s="15">
        <v>5300000000</v>
      </c>
      <c r="D12" s="15">
        <v>3627410000</v>
      </c>
      <c r="E12" s="15">
        <f t="shared" si="4"/>
        <v>3659698000</v>
      </c>
      <c r="F12" s="15">
        <v>2126105000</v>
      </c>
      <c r="G12" s="15">
        <v>1533593000</v>
      </c>
      <c r="H12" s="15">
        <v>32288000</v>
      </c>
      <c r="I12" s="15"/>
      <c r="J12" s="20" t="s">
        <v>22</v>
      </c>
    </row>
    <row r="13" spans="1:11" s="16" customFormat="1" ht="56.25" customHeight="1" x14ac:dyDescent="0.25">
      <c r="A13" s="13">
        <v>3</v>
      </c>
      <c r="B13" s="23" t="s">
        <v>24</v>
      </c>
      <c r="C13" s="15">
        <v>9300000000</v>
      </c>
      <c r="D13" s="15">
        <v>1000000000</v>
      </c>
      <c r="E13" s="15">
        <f t="shared" ref="E13:E17" si="5">SUM(F13:G13)</f>
        <v>2500000000</v>
      </c>
      <c r="F13" s="15">
        <v>500000000</v>
      </c>
      <c r="G13" s="15">
        <v>2000000000</v>
      </c>
      <c r="H13" s="15">
        <f>2000000000-51225000</f>
        <v>1948775000</v>
      </c>
      <c r="I13" s="15"/>
      <c r="J13" s="24" t="s">
        <v>26</v>
      </c>
    </row>
    <row r="14" spans="1:11" s="16" customFormat="1" ht="56.25" customHeight="1" x14ac:dyDescent="0.25">
      <c r="A14" s="13">
        <v>4</v>
      </c>
      <c r="B14" s="23" t="s">
        <v>28</v>
      </c>
      <c r="C14" s="15">
        <v>2500000000</v>
      </c>
      <c r="D14" s="15">
        <v>1492273000</v>
      </c>
      <c r="E14" s="15">
        <f t="shared" si="5"/>
        <v>1500000000</v>
      </c>
      <c r="F14" s="15"/>
      <c r="G14" s="15">
        <v>1500000000</v>
      </c>
      <c r="H14" s="15">
        <v>7727000</v>
      </c>
      <c r="I14" s="15"/>
      <c r="J14" s="24"/>
      <c r="K14" s="27"/>
    </row>
    <row r="15" spans="1:11" ht="45" x14ac:dyDescent="0.25">
      <c r="A15" s="13">
        <v>5</v>
      </c>
      <c r="B15" s="28" t="s">
        <v>29</v>
      </c>
      <c r="C15" s="31">
        <v>14950000000</v>
      </c>
      <c r="D15" s="31">
        <v>14834056000</v>
      </c>
      <c r="E15" s="15">
        <f t="shared" si="5"/>
        <v>14500000000</v>
      </c>
      <c r="F15" s="31">
        <v>12000000000</v>
      </c>
      <c r="G15" s="31">
        <v>2500000000</v>
      </c>
      <c r="H15" s="32"/>
      <c r="I15" s="33">
        <f>D15-E15</f>
        <v>334056000</v>
      </c>
      <c r="J15" s="32" t="s">
        <v>23</v>
      </c>
    </row>
    <row r="16" spans="1:11" ht="63" x14ac:dyDescent="0.25">
      <c r="A16" s="13">
        <v>6</v>
      </c>
      <c r="B16" s="29" t="s">
        <v>30</v>
      </c>
      <c r="C16" s="31">
        <v>14950000000</v>
      </c>
      <c r="D16" s="31">
        <f>14430081000</f>
        <v>14430081000</v>
      </c>
      <c r="E16" s="15">
        <f t="shared" si="5"/>
        <v>13000000000</v>
      </c>
      <c r="F16" s="31">
        <v>13000000000</v>
      </c>
      <c r="G16" s="31">
        <v>0</v>
      </c>
      <c r="H16" s="32"/>
      <c r="I16" s="33">
        <f t="shared" ref="I16:I17" si="6">D16-E16</f>
        <v>1430081000</v>
      </c>
      <c r="J16" s="32" t="s">
        <v>23</v>
      </c>
    </row>
    <row r="17" spans="1:10" ht="31.5" x14ac:dyDescent="0.25">
      <c r="A17" s="13">
        <v>7</v>
      </c>
      <c r="B17" s="30" t="s">
        <v>31</v>
      </c>
      <c r="C17" s="31">
        <v>6000000000</v>
      </c>
      <c r="D17" s="31">
        <v>5714752000</v>
      </c>
      <c r="E17" s="15">
        <f t="shared" si="5"/>
        <v>5500000000</v>
      </c>
      <c r="F17" s="31">
        <v>5000000000</v>
      </c>
      <c r="G17" s="31">
        <v>500000000</v>
      </c>
      <c r="H17" s="32"/>
      <c r="I17" s="33">
        <f t="shared" si="6"/>
        <v>214752000</v>
      </c>
      <c r="J17" s="32" t="s">
        <v>23</v>
      </c>
    </row>
  </sheetData>
  <mergeCells count="10">
    <mergeCell ref="A1:J1"/>
    <mergeCell ref="I3:J3"/>
    <mergeCell ref="A2:J2"/>
    <mergeCell ref="J4:J5"/>
    <mergeCell ref="A4:A5"/>
    <mergeCell ref="B4:B5"/>
    <mergeCell ref="C4:C5"/>
    <mergeCell ref="H4:I4"/>
    <mergeCell ref="E4:G4"/>
    <mergeCell ref="D4:D5"/>
  </mergeCells>
  <pageMargins left="0.5" right="0.25" top="0.75" bottom="0.5" header="0.3" footer="0.3"/>
  <pageSetup paperSize="9" scale="95"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
  <sheetViews>
    <sheetView tabSelected="1" view="pageBreakPreview" zoomScale="90" zoomScaleNormal="90" zoomScaleSheetLayoutView="90" workbookViewId="0">
      <selection activeCell="A2" sqref="A2:K2"/>
    </sheetView>
  </sheetViews>
  <sheetFormatPr defaultRowHeight="15.75" x14ac:dyDescent="0.25"/>
  <cols>
    <col min="1" max="1" width="5.85546875" style="1" customWidth="1"/>
    <col min="2" max="2" width="35.140625" style="1" customWidth="1"/>
    <col min="3" max="3" width="15.140625" style="1" customWidth="1"/>
    <col min="4" max="4" width="13.85546875" style="1" hidden="1" customWidth="1"/>
    <col min="5" max="6" width="12.7109375" style="1" hidden="1" customWidth="1"/>
    <col min="7" max="7" width="15.7109375" style="1" customWidth="1"/>
    <col min="8" max="8" width="14.85546875" style="1" customWidth="1"/>
    <col min="9" max="9" width="14.28515625" style="1" customWidth="1"/>
    <col min="10" max="10" width="16.42578125" style="1" customWidth="1"/>
    <col min="11" max="11" width="31.85546875" style="1" customWidth="1"/>
    <col min="12" max="12" width="9.85546875" style="1" bestFit="1" customWidth="1"/>
    <col min="13" max="13" width="20.28515625" style="1" customWidth="1"/>
    <col min="14" max="14" width="24.140625" style="1" customWidth="1"/>
    <col min="15" max="260" width="9" style="1"/>
    <col min="261" max="261" width="5.85546875" style="1" customWidth="1"/>
    <col min="262" max="262" width="33.42578125" style="1" customWidth="1"/>
    <col min="263" max="263" width="13" style="1" customWidth="1"/>
    <col min="264" max="264" width="14.140625" style="1" bestFit="1" customWidth="1"/>
    <col min="265" max="265" width="11.42578125" style="1" customWidth="1"/>
    <col min="266" max="266" width="13" style="1" bestFit="1" customWidth="1"/>
    <col min="267" max="516" width="9" style="1"/>
    <col min="517" max="517" width="5.85546875" style="1" customWidth="1"/>
    <col min="518" max="518" width="33.42578125" style="1" customWidth="1"/>
    <col min="519" max="519" width="13" style="1" customWidth="1"/>
    <col min="520" max="520" width="14.140625" style="1" bestFit="1" customWidth="1"/>
    <col min="521" max="521" width="11.42578125" style="1" customWidth="1"/>
    <col min="522" max="522" width="13" style="1" bestFit="1" customWidth="1"/>
    <col min="523" max="772" width="9" style="1"/>
    <col min="773" max="773" width="5.85546875" style="1" customWidth="1"/>
    <col min="774" max="774" width="33.42578125" style="1" customWidth="1"/>
    <col min="775" max="775" width="13" style="1" customWidth="1"/>
    <col min="776" max="776" width="14.140625" style="1" bestFit="1" customWidth="1"/>
    <col min="777" max="777" width="11.42578125" style="1" customWidth="1"/>
    <col min="778" max="778" width="13" style="1" bestFit="1" customWidth="1"/>
    <col min="779" max="1028" width="9" style="1"/>
    <col min="1029" max="1029" width="5.85546875" style="1" customWidth="1"/>
    <col min="1030" max="1030" width="33.42578125" style="1" customWidth="1"/>
    <col min="1031" max="1031" width="13" style="1" customWidth="1"/>
    <col min="1032" max="1032" width="14.140625" style="1" bestFit="1" customWidth="1"/>
    <col min="1033" max="1033" width="11.42578125" style="1" customWidth="1"/>
    <col min="1034" max="1034" width="13" style="1" bestFit="1" customWidth="1"/>
    <col min="1035" max="1284" width="9" style="1"/>
    <col min="1285" max="1285" width="5.85546875" style="1" customWidth="1"/>
    <col min="1286" max="1286" width="33.42578125" style="1" customWidth="1"/>
    <col min="1287" max="1287" width="13" style="1" customWidth="1"/>
    <col min="1288" max="1288" width="14.140625" style="1" bestFit="1" customWidth="1"/>
    <col min="1289" max="1289" width="11.42578125" style="1" customWidth="1"/>
    <col min="1290" max="1290" width="13" style="1" bestFit="1" customWidth="1"/>
    <col min="1291" max="1540" width="9" style="1"/>
    <col min="1541" max="1541" width="5.85546875" style="1" customWidth="1"/>
    <col min="1542" max="1542" width="33.42578125" style="1" customWidth="1"/>
    <col min="1543" max="1543" width="13" style="1" customWidth="1"/>
    <col min="1544" max="1544" width="14.140625" style="1" bestFit="1" customWidth="1"/>
    <col min="1545" max="1545" width="11.42578125" style="1" customWidth="1"/>
    <col min="1546" max="1546" width="13" style="1" bestFit="1" customWidth="1"/>
    <col min="1547" max="1796" width="9" style="1"/>
    <col min="1797" max="1797" width="5.85546875" style="1" customWidth="1"/>
    <col min="1798" max="1798" width="33.42578125" style="1" customWidth="1"/>
    <col min="1799" max="1799" width="13" style="1" customWidth="1"/>
    <col min="1800" max="1800" width="14.140625" style="1" bestFit="1" customWidth="1"/>
    <col min="1801" max="1801" width="11.42578125" style="1" customWidth="1"/>
    <col min="1802" max="1802" width="13" style="1" bestFit="1" customWidth="1"/>
    <col min="1803" max="2052" width="9" style="1"/>
    <col min="2053" max="2053" width="5.85546875" style="1" customWidth="1"/>
    <col min="2054" max="2054" width="33.42578125" style="1" customWidth="1"/>
    <col min="2055" max="2055" width="13" style="1" customWidth="1"/>
    <col min="2056" max="2056" width="14.140625" style="1" bestFit="1" customWidth="1"/>
    <col min="2057" max="2057" width="11.42578125" style="1" customWidth="1"/>
    <col min="2058" max="2058" width="13" style="1" bestFit="1" customWidth="1"/>
    <col min="2059" max="2308" width="9" style="1"/>
    <col min="2309" max="2309" width="5.85546875" style="1" customWidth="1"/>
    <col min="2310" max="2310" width="33.42578125" style="1" customWidth="1"/>
    <col min="2311" max="2311" width="13" style="1" customWidth="1"/>
    <col min="2312" max="2312" width="14.140625" style="1" bestFit="1" customWidth="1"/>
    <col min="2313" max="2313" width="11.42578125" style="1" customWidth="1"/>
    <col min="2314" max="2314" width="13" style="1" bestFit="1" customWidth="1"/>
    <col min="2315" max="2564" width="9" style="1"/>
    <col min="2565" max="2565" width="5.85546875" style="1" customWidth="1"/>
    <col min="2566" max="2566" width="33.42578125" style="1" customWidth="1"/>
    <col min="2567" max="2567" width="13" style="1" customWidth="1"/>
    <col min="2568" max="2568" width="14.140625" style="1" bestFit="1" customWidth="1"/>
    <col min="2569" max="2569" width="11.42578125" style="1" customWidth="1"/>
    <col min="2570" max="2570" width="13" style="1" bestFit="1" customWidth="1"/>
    <col min="2571" max="2820" width="9" style="1"/>
    <col min="2821" max="2821" width="5.85546875" style="1" customWidth="1"/>
    <col min="2822" max="2822" width="33.42578125" style="1" customWidth="1"/>
    <col min="2823" max="2823" width="13" style="1" customWidth="1"/>
    <col min="2824" max="2824" width="14.140625" style="1" bestFit="1" customWidth="1"/>
    <col min="2825" max="2825" width="11.42578125" style="1" customWidth="1"/>
    <col min="2826" max="2826" width="13" style="1" bestFit="1" customWidth="1"/>
    <col min="2827" max="3076" width="9" style="1"/>
    <col min="3077" max="3077" width="5.85546875" style="1" customWidth="1"/>
    <col min="3078" max="3078" width="33.42578125" style="1" customWidth="1"/>
    <col min="3079" max="3079" width="13" style="1" customWidth="1"/>
    <col min="3080" max="3080" width="14.140625" style="1" bestFit="1" customWidth="1"/>
    <col min="3081" max="3081" width="11.42578125" style="1" customWidth="1"/>
    <col min="3082" max="3082" width="13" style="1" bestFit="1" customWidth="1"/>
    <col min="3083" max="3332" width="9" style="1"/>
    <col min="3333" max="3333" width="5.85546875" style="1" customWidth="1"/>
    <col min="3334" max="3334" width="33.42578125" style="1" customWidth="1"/>
    <col min="3335" max="3335" width="13" style="1" customWidth="1"/>
    <col min="3336" max="3336" width="14.140625" style="1" bestFit="1" customWidth="1"/>
    <col min="3337" max="3337" width="11.42578125" style="1" customWidth="1"/>
    <col min="3338" max="3338" width="13" style="1" bestFit="1" customWidth="1"/>
    <col min="3339" max="3588" width="9" style="1"/>
    <col min="3589" max="3589" width="5.85546875" style="1" customWidth="1"/>
    <col min="3590" max="3590" width="33.42578125" style="1" customWidth="1"/>
    <col min="3591" max="3591" width="13" style="1" customWidth="1"/>
    <col min="3592" max="3592" width="14.140625" style="1" bestFit="1" customWidth="1"/>
    <col min="3593" max="3593" width="11.42578125" style="1" customWidth="1"/>
    <col min="3594" max="3594" width="13" style="1" bestFit="1" customWidth="1"/>
    <col min="3595" max="3844" width="9" style="1"/>
    <col min="3845" max="3845" width="5.85546875" style="1" customWidth="1"/>
    <col min="3846" max="3846" width="33.42578125" style="1" customWidth="1"/>
    <col min="3847" max="3847" width="13" style="1" customWidth="1"/>
    <col min="3848" max="3848" width="14.140625" style="1" bestFit="1" customWidth="1"/>
    <col min="3849" max="3849" width="11.42578125" style="1" customWidth="1"/>
    <col min="3850" max="3850" width="13" style="1" bestFit="1" customWidth="1"/>
    <col min="3851" max="4100" width="9" style="1"/>
    <col min="4101" max="4101" width="5.85546875" style="1" customWidth="1"/>
    <col min="4102" max="4102" width="33.42578125" style="1" customWidth="1"/>
    <col min="4103" max="4103" width="13" style="1" customWidth="1"/>
    <col min="4104" max="4104" width="14.140625" style="1" bestFit="1" customWidth="1"/>
    <col min="4105" max="4105" width="11.42578125" style="1" customWidth="1"/>
    <col min="4106" max="4106" width="13" style="1" bestFit="1" customWidth="1"/>
    <col min="4107" max="4356" width="9" style="1"/>
    <col min="4357" max="4357" width="5.85546875" style="1" customWidth="1"/>
    <col min="4358" max="4358" width="33.42578125" style="1" customWidth="1"/>
    <col min="4359" max="4359" width="13" style="1" customWidth="1"/>
    <col min="4360" max="4360" width="14.140625" style="1" bestFit="1" customWidth="1"/>
    <col min="4361" max="4361" width="11.42578125" style="1" customWidth="1"/>
    <col min="4362" max="4362" width="13" style="1" bestFit="1" customWidth="1"/>
    <col min="4363" max="4612" width="9" style="1"/>
    <col min="4613" max="4613" width="5.85546875" style="1" customWidth="1"/>
    <col min="4614" max="4614" width="33.42578125" style="1" customWidth="1"/>
    <col min="4615" max="4615" width="13" style="1" customWidth="1"/>
    <col min="4616" max="4616" width="14.140625" style="1" bestFit="1" customWidth="1"/>
    <col min="4617" max="4617" width="11.42578125" style="1" customWidth="1"/>
    <col min="4618" max="4618" width="13" style="1" bestFit="1" customWidth="1"/>
    <col min="4619" max="4868" width="9" style="1"/>
    <col min="4869" max="4869" width="5.85546875" style="1" customWidth="1"/>
    <col min="4870" max="4870" width="33.42578125" style="1" customWidth="1"/>
    <col min="4871" max="4871" width="13" style="1" customWidth="1"/>
    <col min="4872" max="4872" width="14.140625" style="1" bestFit="1" customWidth="1"/>
    <col min="4873" max="4873" width="11.42578125" style="1" customWidth="1"/>
    <col min="4874" max="4874" width="13" style="1" bestFit="1" customWidth="1"/>
    <col min="4875" max="5124" width="9" style="1"/>
    <col min="5125" max="5125" width="5.85546875" style="1" customWidth="1"/>
    <col min="5126" max="5126" width="33.42578125" style="1" customWidth="1"/>
    <col min="5127" max="5127" width="13" style="1" customWidth="1"/>
    <col min="5128" max="5128" width="14.140625" style="1" bestFit="1" customWidth="1"/>
    <col min="5129" max="5129" width="11.42578125" style="1" customWidth="1"/>
    <col min="5130" max="5130" width="13" style="1" bestFit="1" customWidth="1"/>
    <col min="5131" max="5380" width="9" style="1"/>
    <col min="5381" max="5381" width="5.85546875" style="1" customWidth="1"/>
    <col min="5382" max="5382" width="33.42578125" style="1" customWidth="1"/>
    <col min="5383" max="5383" width="13" style="1" customWidth="1"/>
    <col min="5384" max="5384" width="14.140625" style="1" bestFit="1" customWidth="1"/>
    <col min="5385" max="5385" width="11.42578125" style="1" customWidth="1"/>
    <col min="5386" max="5386" width="13" style="1" bestFit="1" customWidth="1"/>
    <col min="5387" max="5636" width="9" style="1"/>
    <col min="5637" max="5637" width="5.85546875" style="1" customWidth="1"/>
    <col min="5638" max="5638" width="33.42578125" style="1" customWidth="1"/>
    <col min="5639" max="5639" width="13" style="1" customWidth="1"/>
    <col min="5640" max="5640" width="14.140625" style="1" bestFit="1" customWidth="1"/>
    <col min="5641" max="5641" width="11.42578125" style="1" customWidth="1"/>
    <col min="5642" max="5642" width="13" style="1" bestFit="1" customWidth="1"/>
    <col min="5643" max="5892" width="9" style="1"/>
    <col min="5893" max="5893" width="5.85546875" style="1" customWidth="1"/>
    <col min="5894" max="5894" width="33.42578125" style="1" customWidth="1"/>
    <col min="5895" max="5895" width="13" style="1" customWidth="1"/>
    <col min="5896" max="5896" width="14.140625" style="1" bestFit="1" customWidth="1"/>
    <col min="5897" max="5897" width="11.42578125" style="1" customWidth="1"/>
    <col min="5898" max="5898" width="13" style="1" bestFit="1" customWidth="1"/>
    <col min="5899" max="6148" width="9" style="1"/>
    <col min="6149" max="6149" width="5.85546875" style="1" customWidth="1"/>
    <col min="6150" max="6150" width="33.42578125" style="1" customWidth="1"/>
    <col min="6151" max="6151" width="13" style="1" customWidth="1"/>
    <col min="6152" max="6152" width="14.140625" style="1" bestFit="1" customWidth="1"/>
    <col min="6153" max="6153" width="11.42578125" style="1" customWidth="1"/>
    <col min="6154" max="6154" width="13" style="1" bestFit="1" customWidth="1"/>
    <col min="6155" max="6404" width="9" style="1"/>
    <col min="6405" max="6405" width="5.85546875" style="1" customWidth="1"/>
    <col min="6406" max="6406" width="33.42578125" style="1" customWidth="1"/>
    <col min="6407" max="6407" width="13" style="1" customWidth="1"/>
    <col min="6408" max="6408" width="14.140625" style="1" bestFit="1" customWidth="1"/>
    <col min="6409" max="6409" width="11.42578125" style="1" customWidth="1"/>
    <col min="6410" max="6410" width="13" style="1" bestFit="1" customWidth="1"/>
    <col min="6411" max="6660" width="9" style="1"/>
    <col min="6661" max="6661" width="5.85546875" style="1" customWidth="1"/>
    <col min="6662" max="6662" width="33.42578125" style="1" customWidth="1"/>
    <col min="6663" max="6663" width="13" style="1" customWidth="1"/>
    <col min="6664" max="6664" width="14.140625" style="1" bestFit="1" customWidth="1"/>
    <col min="6665" max="6665" width="11.42578125" style="1" customWidth="1"/>
    <col min="6666" max="6666" width="13" style="1" bestFit="1" customWidth="1"/>
    <col min="6667" max="6916" width="9" style="1"/>
    <col min="6917" max="6917" width="5.85546875" style="1" customWidth="1"/>
    <col min="6918" max="6918" width="33.42578125" style="1" customWidth="1"/>
    <col min="6919" max="6919" width="13" style="1" customWidth="1"/>
    <col min="6920" max="6920" width="14.140625" style="1" bestFit="1" customWidth="1"/>
    <col min="6921" max="6921" width="11.42578125" style="1" customWidth="1"/>
    <col min="6922" max="6922" width="13" style="1" bestFit="1" customWidth="1"/>
    <col min="6923" max="7172" width="9" style="1"/>
    <col min="7173" max="7173" width="5.85546875" style="1" customWidth="1"/>
    <col min="7174" max="7174" width="33.42578125" style="1" customWidth="1"/>
    <col min="7175" max="7175" width="13" style="1" customWidth="1"/>
    <col min="7176" max="7176" width="14.140625" style="1" bestFit="1" customWidth="1"/>
    <col min="7177" max="7177" width="11.42578125" style="1" customWidth="1"/>
    <col min="7178" max="7178" width="13" style="1" bestFit="1" customWidth="1"/>
    <col min="7179" max="7428" width="9" style="1"/>
    <col min="7429" max="7429" width="5.85546875" style="1" customWidth="1"/>
    <col min="7430" max="7430" width="33.42578125" style="1" customWidth="1"/>
    <col min="7431" max="7431" width="13" style="1" customWidth="1"/>
    <col min="7432" max="7432" width="14.140625" style="1" bestFit="1" customWidth="1"/>
    <col min="7433" max="7433" width="11.42578125" style="1" customWidth="1"/>
    <col min="7434" max="7434" width="13" style="1" bestFit="1" customWidth="1"/>
    <col min="7435" max="7684" width="9" style="1"/>
    <col min="7685" max="7685" width="5.85546875" style="1" customWidth="1"/>
    <col min="7686" max="7686" width="33.42578125" style="1" customWidth="1"/>
    <col min="7687" max="7687" width="13" style="1" customWidth="1"/>
    <col min="7688" max="7688" width="14.140625" style="1" bestFit="1" customWidth="1"/>
    <col min="7689" max="7689" width="11.42578125" style="1" customWidth="1"/>
    <col min="7690" max="7690" width="13" style="1" bestFit="1" customWidth="1"/>
    <col min="7691" max="7940" width="9" style="1"/>
    <col min="7941" max="7941" width="5.85546875" style="1" customWidth="1"/>
    <col min="7942" max="7942" width="33.42578125" style="1" customWidth="1"/>
    <col min="7943" max="7943" width="13" style="1" customWidth="1"/>
    <col min="7944" max="7944" width="14.140625" style="1" bestFit="1" customWidth="1"/>
    <col min="7945" max="7945" width="11.42578125" style="1" customWidth="1"/>
    <col min="7946" max="7946" width="13" style="1" bestFit="1" customWidth="1"/>
    <col min="7947" max="8196" width="9" style="1"/>
    <col min="8197" max="8197" width="5.85546875" style="1" customWidth="1"/>
    <col min="8198" max="8198" width="33.42578125" style="1" customWidth="1"/>
    <col min="8199" max="8199" width="13" style="1" customWidth="1"/>
    <col min="8200" max="8200" width="14.140625" style="1" bestFit="1" customWidth="1"/>
    <col min="8201" max="8201" width="11.42578125" style="1" customWidth="1"/>
    <col min="8202" max="8202" width="13" style="1" bestFit="1" customWidth="1"/>
    <col min="8203" max="8452" width="9" style="1"/>
    <col min="8453" max="8453" width="5.85546875" style="1" customWidth="1"/>
    <col min="8454" max="8454" width="33.42578125" style="1" customWidth="1"/>
    <col min="8455" max="8455" width="13" style="1" customWidth="1"/>
    <col min="8456" max="8456" width="14.140625" style="1" bestFit="1" customWidth="1"/>
    <col min="8457" max="8457" width="11.42578125" style="1" customWidth="1"/>
    <col min="8458" max="8458" width="13" style="1" bestFit="1" customWidth="1"/>
    <col min="8459" max="8708" width="9" style="1"/>
    <col min="8709" max="8709" width="5.85546875" style="1" customWidth="1"/>
    <col min="8710" max="8710" width="33.42578125" style="1" customWidth="1"/>
    <col min="8711" max="8711" width="13" style="1" customWidth="1"/>
    <col min="8712" max="8712" width="14.140625" style="1" bestFit="1" customWidth="1"/>
    <col min="8713" max="8713" width="11.42578125" style="1" customWidth="1"/>
    <col min="8714" max="8714" width="13" style="1" bestFit="1" customWidth="1"/>
    <col min="8715" max="8964" width="9" style="1"/>
    <col min="8965" max="8965" width="5.85546875" style="1" customWidth="1"/>
    <col min="8966" max="8966" width="33.42578125" style="1" customWidth="1"/>
    <col min="8967" max="8967" width="13" style="1" customWidth="1"/>
    <col min="8968" max="8968" width="14.140625" style="1" bestFit="1" customWidth="1"/>
    <col min="8969" max="8969" width="11.42578125" style="1" customWidth="1"/>
    <col min="8970" max="8970" width="13" style="1" bestFit="1" customWidth="1"/>
    <col min="8971" max="9220" width="9" style="1"/>
    <col min="9221" max="9221" width="5.85546875" style="1" customWidth="1"/>
    <col min="9222" max="9222" width="33.42578125" style="1" customWidth="1"/>
    <col min="9223" max="9223" width="13" style="1" customWidth="1"/>
    <col min="9224" max="9224" width="14.140625" style="1" bestFit="1" customWidth="1"/>
    <col min="9225" max="9225" width="11.42578125" style="1" customWidth="1"/>
    <col min="9226" max="9226" width="13" style="1" bestFit="1" customWidth="1"/>
    <col min="9227" max="9476" width="9" style="1"/>
    <col min="9477" max="9477" width="5.85546875" style="1" customWidth="1"/>
    <col min="9478" max="9478" width="33.42578125" style="1" customWidth="1"/>
    <col min="9479" max="9479" width="13" style="1" customWidth="1"/>
    <col min="9480" max="9480" width="14.140625" style="1" bestFit="1" customWidth="1"/>
    <col min="9481" max="9481" width="11.42578125" style="1" customWidth="1"/>
    <col min="9482" max="9482" width="13" style="1" bestFit="1" customWidth="1"/>
    <col min="9483" max="9732" width="9" style="1"/>
    <col min="9733" max="9733" width="5.85546875" style="1" customWidth="1"/>
    <col min="9734" max="9734" width="33.42578125" style="1" customWidth="1"/>
    <col min="9735" max="9735" width="13" style="1" customWidth="1"/>
    <col min="9736" max="9736" width="14.140625" style="1" bestFit="1" customWidth="1"/>
    <col min="9737" max="9737" width="11.42578125" style="1" customWidth="1"/>
    <col min="9738" max="9738" width="13" style="1" bestFit="1" customWidth="1"/>
    <col min="9739" max="9988" width="9" style="1"/>
    <col min="9989" max="9989" width="5.85546875" style="1" customWidth="1"/>
    <col min="9990" max="9990" width="33.42578125" style="1" customWidth="1"/>
    <col min="9991" max="9991" width="13" style="1" customWidth="1"/>
    <col min="9992" max="9992" width="14.140625" style="1" bestFit="1" customWidth="1"/>
    <col min="9993" max="9993" width="11.42578125" style="1" customWidth="1"/>
    <col min="9994" max="9994" width="13" style="1" bestFit="1" customWidth="1"/>
    <col min="9995" max="10244" width="9" style="1"/>
    <col min="10245" max="10245" width="5.85546875" style="1" customWidth="1"/>
    <col min="10246" max="10246" width="33.42578125" style="1" customWidth="1"/>
    <col min="10247" max="10247" width="13" style="1" customWidth="1"/>
    <col min="10248" max="10248" width="14.140625" style="1" bestFit="1" customWidth="1"/>
    <col min="10249" max="10249" width="11.42578125" style="1" customWidth="1"/>
    <col min="10250" max="10250" width="13" style="1" bestFit="1" customWidth="1"/>
    <col min="10251" max="10500" width="9" style="1"/>
    <col min="10501" max="10501" width="5.85546875" style="1" customWidth="1"/>
    <col min="10502" max="10502" width="33.42578125" style="1" customWidth="1"/>
    <col min="10503" max="10503" width="13" style="1" customWidth="1"/>
    <col min="10504" max="10504" width="14.140625" style="1" bestFit="1" customWidth="1"/>
    <col min="10505" max="10505" width="11.42578125" style="1" customWidth="1"/>
    <col min="10506" max="10506" width="13" style="1" bestFit="1" customWidth="1"/>
    <col min="10507" max="10756" width="9" style="1"/>
    <col min="10757" max="10757" width="5.85546875" style="1" customWidth="1"/>
    <col min="10758" max="10758" width="33.42578125" style="1" customWidth="1"/>
    <col min="10759" max="10759" width="13" style="1" customWidth="1"/>
    <col min="10760" max="10760" width="14.140625" style="1" bestFit="1" customWidth="1"/>
    <col min="10761" max="10761" width="11.42578125" style="1" customWidth="1"/>
    <col min="10762" max="10762" width="13" style="1" bestFit="1" customWidth="1"/>
    <col min="10763" max="11012" width="9" style="1"/>
    <col min="11013" max="11013" width="5.85546875" style="1" customWidth="1"/>
    <col min="11014" max="11014" width="33.42578125" style="1" customWidth="1"/>
    <col min="11015" max="11015" width="13" style="1" customWidth="1"/>
    <col min="11016" max="11016" width="14.140625" style="1" bestFit="1" customWidth="1"/>
    <col min="11017" max="11017" width="11.42578125" style="1" customWidth="1"/>
    <col min="11018" max="11018" width="13" style="1" bestFit="1" customWidth="1"/>
    <col min="11019" max="11268" width="9" style="1"/>
    <col min="11269" max="11269" width="5.85546875" style="1" customWidth="1"/>
    <col min="11270" max="11270" width="33.42578125" style="1" customWidth="1"/>
    <col min="11271" max="11271" width="13" style="1" customWidth="1"/>
    <col min="11272" max="11272" width="14.140625" style="1" bestFit="1" customWidth="1"/>
    <col min="11273" max="11273" width="11.42578125" style="1" customWidth="1"/>
    <col min="11274" max="11274" width="13" style="1" bestFit="1" customWidth="1"/>
    <col min="11275" max="11524" width="9" style="1"/>
    <col min="11525" max="11525" width="5.85546875" style="1" customWidth="1"/>
    <col min="11526" max="11526" width="33.42578125" style="1" customWidth="1"/>
    <col min="11527" max="11527" width="13" style="1" customWidth="1"/>
    <col min="11528" max="11528" width="14.140625" style="1" bestFit="1" customWidth="1"/>
    <col min="11529" max="11529" width="11.42578125" style="1" customWidth="1"/>
    <col min="11530" max="11530" width="13" style="1" bestFit="1" customWidth="1"/>
    <col min="11531" max="11780" width="9" style="1"/>
    <col min="11781" max="11781" width="5.85546875" style="1" customWidth="1"/>
    <col min="11782" max="11782" width="33.42578125" style="1" customWidth="1"/>
    <col min="11783" max="11783" width="13" style="1" customWidth="1"/>
    <col min="11784" max="11784" width="14.140625" style="1" bestFit="1" customWidth="1"/>
    <col min="11785" max="11785" width="11.42578125" style="1" customWidth="1"/>
    <col min="11786" max="11786" width="13" style="1" bestFit="1" customWidth="1"/>
    <col min="11787" max="12036" width="9" style="1"/>
    <col min="12037" max="12037" width="5.85546875" style="1" customWidth="1"/>
    <col min="12038" max="12038" width="33.42578125" style="1" customWidth="1"/>
    <col min="12039" max="12039" width="13" style="1" customWidth="1"/>
    <col min="12040" max="12040" width="14.140625" style="1" bestFit="1" customWidth="1"/>
    <col min="12041" max="12041" width="11.42578125" style="1" customWidth="1"/>
    <col min="12042" max="12042" width="13" style="1" bestFit="1" customWidth="1"/>
    <col min="12043" max="12292" width="9" style="1"/>
    <col min="12293" max="12293" width="5.85546875" style="1" customWidth="1"/>
    <col min="12294" max="12294" width="33.42578125" style="1" customWidth="1"/>
    <col min="12295" max="12295" width="13" style="1" customWidth="1"/>
    <col min="12296" max="12296" width="14.140625" style="1" bestFit="1" customWidth="1"/>
    <col min="12297" max="12297" width="11.42578125" style="1" customWidth="1"/>
    <col min="12298" max="12298" width="13" style="1" bestFit="1" customWidth="1"/>
    <col min="12299" max="12548" width="9" style="1"/>
    <col min="12549" max="12549" width="5.85546875" style="1" customWidth="1"/>
    <col min="12550" max="12550" width="33.42578125" style="1" customWidth="1"/>
    <col min="12551" max="12551" width="13" style="1" customWidth="1"/>
    <col min="12552" max="12552" width="14.140625" style="1" bestFit="1" customWidth="1"/>
    <col min="12553" max="12553" width="11.42578125" style="1" customWidth="1"/>
    <col min="12554" max="12554" width="13" style="1" bestFit="1" customWidth="1"/>
    <col min="12555" max="12804" width="9" style="1"/>
    <col min="12805" max="12805" width="5.85546875" style="1" customWidth="1"/>
    <col min="12806" max="12806" width="33.42578125" style="1" customWidth="1"/>
    <col min="12807" max="12807" width="13" style="1" customWidth="1"/>
    <col min="12808" max="12808" width="14.140625" style="1" bestFit="1" customWidth="1"/>
    <col min="12809" max="12809" width="11.42578125" style="1" customWidth="1"/>
    <col min="12810" max="12810" width="13" style="1" bestFit="1" customWidth="1"/>
    <col min="12811" max="13060" width="9" style="1"/>
    <col min="13061" max="13061" width="5.85546875" style="1" customWidth="1"/>
    <col min="13062" max="13062" width="33.42578125" style="1" customWidth="1"/>
    <col min="13063" max="13063" width="13" style="1" customWidth="1"/>
    <col min="13064" max="13064" width="14.140625" style="1" bestFit="1" customWidth="1"/>
    <col min="13065" max="13065" width="11.42578125" style="1" customWidth="1"/>
    <col min="13066" max="13066" width="13" style="1" bestFit="1" customWidth="1"/>
    <col min="13067" max="13316" width="9" style="1"/>
    <col min="13317" max="13317" width="5.85546875" style="1" customWidth="1"/>
    <col min="13318" max="13318" width="33.42578125" style="1" customWidth="1"/>
    <col min="13319" max="13319" width="13" style="1" customWidth="1"/>
    <col min="13320" max="13320" width="14.140625" style="1" bestFit="1" customWidth="1"/>
    <col min="13321" max="13321" width="11.42578125" style="1" customWidth="1"/>
    <col min="13322" max="13322" width="13" style="1" bestFit="1" customWidth="1"/>
    <col min="13323" max="13572" width="9" style="1"/>
    <col min="13573" max="13573" width="5.85546875" style="1" customWidth="1"/>
    <col min="13574" max="13574" width="33.42578125" style="1" customWidth="1"/>
    <col min="13575" max="13575" width="13" style="1" customWidth="1"/>
    <col min="13576" max="13576" width="14.140625" style="1" bestFit="1" customWidth="1"/>
    <col min="13577" max="13577" width="11.42578125" style="1" customWidth="1"/>
    <col min="13578" max="13578" width="13" style="1" bestFit="1" customWidth="1"/>
    <col min="13579" max="13828" width="9" style="1"/>
    <col min="13829" max="13829" width="5.85546875" style="1" customWidth="1"/>
    <col min="13830" max="13830" width="33.42578125" style="1" customWidth="1"/>
    <col min="13831" max="13831" width="13" style="1" customWidth="1"/>
    <col min="13832" max="13832" width="14.140625" style="1" bestFit="1" customWidth="1"/>
    <col min="13833" max="13833" width="11.42578125" style="1" customWidth="1"/>
    <col min="13834" max="13834" width="13" style="1" bestFit="1" customWidth="1"/>
    <col min="13835" max="14084" width="9" style="1"/>
    <col min="14085" max="14085" width="5.85546875" style="1" customWidth="1"/>
    <col min="14086" max="14086" width="33.42578125" style="1" customWidth="1"/>
    <col min="14087" max="14087" width="13" style="1" customWidth="1"/>
    <col min="14088" max="14088" width="14.140625" style="1" bestFit="1" customWidth="1"/>
    <col min="14089" max="14089" width="11.42578125" style="1" customWidth="1"/>
    <col min="14090" max="14090" width="13" style="1" bestFit="1" customWidth="1"/>
    <col min="14091" max="14340" width="9" style="1"/>
    <col min="14341" max="14341" width="5.85546875" style="1" customWidth="1"/>
    <col min="14342" max="14342" width="33.42578125" style="1" customWidth="1"/>
    <col min="14343" max="14343" width="13" style="1" customWidth="1"/>
    <col min="14344" max="14344" width="14.140625" style="1" bestFit="1" customWidth="1"/>
    <col min="14345" max="14345" width="11.42578125" style="1" customWidth="1"/>
    <col min="14346" max="14346" width="13" style="1" bestFit="1" customWidth="1"/>
    <col min="14347" max="14596" width="9" style="1"/>
    <col min="14597" max="14597" width="5.85546875" style="1" customWidth="1"/>
    <col min="14598" max="14598" width="33.42578125" style="1" customWidth="1"/>
    <col min="14599" max="14599" width="13" style="1" customWidth="1"/>
    <col min="14600" max="14600" width="14.140625" style="1" bestFit="1" customWidth="1"/>
    <col min="14601" max="14601" width="11.42578125" style="1" customWidth="1"/>
    <col min="14602" max="14602" width="13" style="1" bestFit="1" customWidth="1"/>
    <col min="14603" max="14852" width="9" style="1"/>
    <col min="14853" max="14853" width="5.85546875" style="1" customWidth="1"/>
    <col min="14854" max="14854" width="33.42578125" style="1" customWidth="1"/>
    <col min="14855" max="14855" width="13" style="1" customWidth="1"/>
    <col min="14856" max="14856" width="14.140625" style="1" bestFit="1" customWidth="1"/>
    <col min="14857" max="14857" width="11.42578125" style="1" customWidth="1"/>
    <col min="14858" max="14858" width="13" style="1" bestFit="1" customWidth="1"/>
    <col min="14859" max="15108" width="9" style="1"/>
    <col min="15109" max="15109" width="5.85546875" style="1" customWidth="1"/>
    <col min="15110" max="15110" width="33.42578125" style="1" customWidth="1"/>
    <col min="15111" max="15111" width="13" style="1" customWidth="1"/>
    <col min="15112" max="15112" width="14.140625" style="1" bestFit="1" customWidth="1"/>
    <col min="15113" max="15113" width="11.42578125" style="1" customWidth="1"/>
    <col min="15114" max="15114" width="13" style="1" bestFit="1" customWidth="1"/>
    <col min="15115" max="15364" width="9" style="1"/>
    <col min="15365" max="15365" width="5.85546875" style="1" customWidth="1"/>
    <col min="15366" max="15366" width="33.42578125" style="1" customWidth="1"/>
    <col min="15367" max="15367" width="13" style="1" customWidth="1"/>
    <col min="15368" max="15368" width="14.140625" style="1" bestFit="1" customWidth="1"/>
    <col min="15369" max="15369" width="11.42578125" style="1" customWidth="1"/>
    <col min="15370" max="15370" width="13" style="1" bestFit="1" customWidth="1"/>
    <col min="15371" max="15620" width="9" style="1"/>
    <col min="15621" max="15621" width="5.85546875" style="1" customWidth="1"/>
    <col min="15622" max="15622" width="33.42578125" style="1" customWidth="1"/>
    <col min="15623" max="15623" width="13" style="1" customWidth="1"/>
    <col min="15624" max="15624" width="14.140625" style="1" bestFit="1" customWidth="1"/>
    <col min="15625" max="15625" width="11.42578125" style="1" customWidth="1"/>
    <col min="15626" max="15626" width="13" style="1" bestFit="1" customWidth="1"/>
    <col min="15627" max="15876" width="9" style="1"/>
    <col min="15877" max="15877" width="5.85546875" style="1" customWidth="1"/>
    <col min="15878" max="15878" width="33.42578125" style="1" customWidth="1"/>
    <col min="15879" max="15879" width="13" style="1" customWidth="1"/>
    <col min="15880" max="15880" width="14.140625" style="1" bestFit="1" customWidth="1"/>
    <col min="15881" max="15881" width="11.42578125" style="1" customWidth="1"/>
    <col min="15882" max="15882" width="13" style="1" bestFit="1" customWidth="1"/>
    <col min="15883" max="16132" width="9" style="1"/>
    <col min="16133" max="16133" width="5.85546875" style="1" customWidth="1"/>
    <col min="16134" max="16134" width="33.42578125" style="1" customWidth="1"/>
    <col min="16135" max="16135" width="13" style="1" customWidth="1"/>
    <col min="16136" max="16136" width="14.140625" style="1" bestFit="1" customWidth="1"/>
    <col min="16137" max="16137" width="11.42578125" style="1" customWidth="1"/>
    <col min="16138" max="16138" width="13" style="1" bestFit="1" customWidth="1"/>
    <col min="16139" max="16383" width="9" style="1"/>
    <col min="16384" max="16384" width="9" style="1" customWidth="1"/>
  </cols>
  <sheetData>
    <row r="1" spans="1:14" ht="21.75" customHeight="1" x14ac:dyDescent="0.25">
      <c r="A1" s="45" t="s">
        <v>51</v>
      </c>
      <c r="B1" s="45"/>
      <c r="C1" s="45"/>
      <c r="D1" s="45"/>
      <c r="E1" s="45"/>
      <c r="F1" s="45"/>
      <c r="G1" s="45"/>
      <c r="H1" s="45"/>
      <c r="I1" s="45"/>
      <c r="J1" s="45"/>
      <c r="K1" s="45"/>
    </row>
    <row r="2" spans="1:14" ht="21.75" customHeight="1" x14ac:dyDescent="0.25">
      <c r="A2" s="47" t="s">
        <v>52</v>
      </c>
      <c r="B2" s="47"/>
      <c r="C2" s="47"/>
      <c r="D2" s="47"/>
      <c r="E2" s="47"/>
      <c r="F2" s="47"/>
      <c r="G2" s="47"/>
      <c r="H2" s="47"/>
      <c r="I2" s="47"/>
      <c r="J2" s="47"/>
      <c r="K2" s="47"/>
    </row>
    <row r="3" spans="1:14" ht="20.25" customHeight="1" x14ac:dyDescent="0.25">
      <c r="A3" s="25"/>
      <c r="B3" s="3"/>
      <c r="C3" s="17"/>
      <c r="D3" s="17"/>
      <c r="E3" s="17"/>
      <c r="F3" s="17"/>
      <c r="G3" s="17"/>
      <c r="H3" s="25"/>
      <c r="I3" s="58" t="s">
        <v>15</v>
      </c>
      <c r="J3" s="58"/>
      <c r="K3" s="58"/>
    </row>
    <row r="4" spans="1:14" s="4" customFormat="1" ht="27.75" customHeight="1" x14ac:dyDescent="0.2">
      <c r="A4" s="49" t="s">
        <v>0</v>
      </c>
      <c r="B4" s="49" t="s">
        <v>1</v>
      </c>
      <c r="C4" s="48" t="s">
        <v>2</v>
      </c>
      <c r="D4" s="53" t="s">
        <v>20</v>
      </c>
      <c r="E4" s="59" t="s">
        <v>44</v>
      </c>
      <c r="F4" s="60"/>
      <c r="G4" s="61"/>
      <c r="H4" s="48" t="s">
        <v>45</v>
      </c>
      <c r="I4" s="48"/>
      <c r="J4" s="53" t="s">
        <v>46</v>
      </c>
      <c r="K4" s="48" t="s">
        <v>3</v>
      </c>
    </row>
    <row r="5" spans="1:14" s="4" customFormat="1" ht="30.75" customHeight="1" x14ac:dyDescent="0.2">
      <c r="A5" s="49"/>
      <c r="B5" s="49"/>
      <c r="C5" s="48"/>
      <c r="D5" s="54"/>
      <c r="E5" s="62"/>
      <c r="F5" s="63"/>
      <c r="G5" s="64"/>
      <c r="H5" s="26" t="s">
        <v>39</v>
      </c>
      <c r="I5" s="26" t="s">
        <v>38</v>
      </c>
      <c r="J5" s="54"/>
      <c r="K5" s="48"/>
    </row>
    <row r="6" spans="1:14" s="8" customFormat="1" ht="25.5" customHeight="1" x14ac:dyDescent="0.25">
      <c r="A6" s="5"/>
      <c r="B6" s="9" t="s">
        <v>4</v>
      </c>
      <c r="C6" s="36">
        <f>SUM(C7:C19)</f>
        <v>58400000000</v>
      </c>
      <c r="D6" s="36">
        <f t="shared" ref="D6:F6" si="0">SUM(D7:D19)</f>
        <v>34978889000</v>
      </c>
      <c r="E6" s="36">
        <f t="shared" si="0"/>
        <v>33000000000</v>
      </c>
      <c r="F6" s="36">
        <f t="shared" si="0"/>
        <v>30000000000</v>
      </c>
      <c r="G6" s="36">
        <f>SUM(G7:G19)</f>
        <v>6050000000</v>
      </c>
      <c r="H6" s="36">
        <f>SUM(H7:H19)</f>
        <v>3059613147</v>
      </c>
      <c r="I6" s="36">
        <f>SUM(I7:I19)</f>
        <v>0</v>
      </c>
      <c r="J6" s="36">
        <f>SUM(J7:J19)</f>
        <v>9109613147</v>
      </c>
      <c r="K6" s="11"/>
    </row>
    <row r="7" spans="1:14" ht="78" customHeight="1" x14ac:dyDescent="0.25">
      <c r="A7" s="13">
        <v>1</v>
      </c>
      <c r="B7" s="41" t="s">
        <v>29</v>
      </c>
      <c r="C7" s="42">
        <v>14950000000</v>
      </c>
      <c r="D7" s="42">
        <v>14834056000</v>
      </c>
      <c r="E7" s="15">
        <f t="shared" ref="E7:E9" si="1">SUM(F7:G7)</f>
        <v>14500000000</v>
      </c>
      <c r="F7" s="42">
        <v>12000000000</v>
      </c>
      <c r="G7" s="42">
        <v>2500000000</v>
      </c>
      <c r="H7" s="35">
        <v>334056000</v>
      </c>
      <c r="I7" s="35"/>
      <c r="J7" s="35">
        <f>G7+H7-I7</f>
        <v>2834056000</v>
      </c>
      <c r="K7" s="38" t="s">
        <v>48</v>
      </c>
      <c r="M7" s="34"/>
      <c r="N7" s="34"/>
    </row>
    <row r="8" spans="1:14" ht="173.25" x14ac:dyDescent="0.25">
      <c r="A8" s="13">
        <v>2</v>
      </c>
      <c r="B8" s="29" t="s">
        <v>30</v>
      </c>
      <c r="C8" s="42">
        <v>14950000000</v>
      </c>
      <c r="D8" s="42">
        <f>14430081000</f>
        <v>14430081000</v>
      </c>
      <c r="E8" s="15">
        <f t="shared" si="1"/>
        <v>13000000000</v>
      </c>
      <c r="F8" s="42">
        <v>13000000000</v>
      </c>
      <c r="G8" s="42">
        <v>0</v>
      </c>
      <c r="H8" s="35">
        <v>1430081000</v>
      </c>
      <c r="I8" s="35"/>
      <c r="J8" s="35">
        <f t="shared" ref="J8:J19" si="2">G8+H8-I8</f>
        <v>1430081000</v>
      </c>
      <c r="K8" s="38" t="s">
        <v>50</v>
      </c>
      <c r="M8" s="34"/>
    </row>
    <row r="9" spans="1:14" ht="31.5" x14ac:dyDescent="0.25">
      <c r="A9" s="13">
        <v>3</v>
      </c>
      <c r="B9" s="30" t="s">
        <v>31</v>
      </c>
      <c r="C9" s="42">
        <v>6000000000</v>
      </c>
      <c r="D9" s="42">
        <v>5714752000</v>
      </c>
      <c r="E9" s="15">
        <f t="shared" si="1"/>
        <v>5500000000</v>
      </c>
      <c r="F9" s="42">
        <v>5000000000</v>
      </c>
      <c r="G9" s="42">
        <v>500000000</v>
      </c>
      <c r="H9" s="35">
        <v>214752000</v>
      </c>
      <c r="I9" s="35"/>
      <c r="J9" s="35">
        <f t="shared" si="2"/>
        <v>714752000</v>
      </c>
      <c r="K9" s="55" t="s">
        <v>49</v>
      </c>
      <c r="M9" s="34"/>
      <c r="N9" s="34"/>
    </row>
    <row r="10" spans="1:14" ht="31.5" x14ac:dyDescent="0.25">
      <c r="A10" s="13">
        <v>4</v>
      </c>
      <c r="B10" s="43" t="s">
        <v>32</v>
      </c>
      <c r="C10" s="35">
        <v>1200000000</v>
      </c>
      <c r="D10" s="35"/>
      <c r="E10" s="35"/>
      <c r="F10" s="35"/>
      <c r="G10" s="35">
        <v>700000000</v>
      </c>
      <c r="H10" s="35">
        <v>200000000</v>
      </c>
      <c r="I10" s="35"/>
      <c r="J10" s="35">
        <f t="shared" si="2"/>
        <v>900000000</v>
      </c>
      <c r="K10" s="56"/>
      <c r="M10" s="34"/>
    </row>
    <row r="11" spans="1:14" ht="31.5" x14ac:dyDescent="0.25">
      <c r="A11" s="13">
        <v>5</v>
      </c>
      <c r="B11" s="43" t="s">
        <v>33</v>
      </c>
      <c r="C11" s="35">
        <v>600000000</v>
      </c>
      <c r="D11" s="35"/>
      <c r="E11" s="35"/>
      <c r="F11" s="35"/>
      <c r="G11" s="35">
        <v>400000000</v>
      </c>
      <c r="H11" s="35">
        <v>100000000</v>
      </c>
      <c r="I11" s="35"/>
      <c r="J11" s="35">
        <f t="shared" si="2"/>
        <v>500000000</v>
      </c>
      <c r="K11" s="56"/>
      <c r="M11" s="34"/>
    </row>
    <row r="12" spans="1:14" ht="31.5" x14ac:dyDescent="0.25">
      <c r="A12" s="13">
        <v>6</v>
      </c>
      <c r="B12" s="43" t="s">
        <v>34</v>
      </c>
      <c r="C12" s="35">
        <v>800000000</v>
      </c>
      <c r="D12" s="35"/>
      <c r="E12" s="35"/>
      <c r="F12" s="35"/>
      <c r="G12" s="35">
        <v>500000000</v>
      </c>
      <c r="H12" s="35">
        <v>100000000</v>
      </c>
      <c r="I12" s="35"/>
      <c r="J12" s="35">
        <f t="shared" si="2"/>
        <v>600000000</v>
      </c>
      <c r="K12" s="56"/>
    </row>
    <row r="13" spans="1:14" ht="47.25" x14ac:dyDescent="0.25">
      <c r="A13" s="13">
        <v>7</v>
      </c>
      <c r="B13" s="43" t="s">
        <v>35</v>
      </c>
      <c r="C13" s="35">
        <v>1000000000</v>
      </c>
      <c r="D13" s="35"/>
      <c r="E13" s="35"/>
      <c r="F13" s="35"/>
      <c r="G13" s="35">
        <v>700000000</v>
      </c>
      <c r="H13" s="35">
        <v>100000000</v>
      </c>
      <c r="I13" s="35"/>
      <c r="J13" s="35">
        <f t="shared" si="2"/>
        <v>800000000</v>
      </c>
      <c r="K13" s="56"/>
      <c r="M13" s="39"/>
    </row>
    <row r="14" spans="1:14" ht="31.5" x14ac:dyDescent="0.25">
      <c r="A14" s="13">
        <v>8</v>
      </c>
      <c r="B14" s="43" t="s">
        <v>36</v>
      </c>
      <c r="C14" s="35">
        <v>250000000</v>
      </c>
      <c r="D14" s="35"/>
      <c r="E14" s="35"/>
      <c r="F14" s="35"/>
      <c r="G14" s="35">
        <v>150000000</v>
      </c>
      <c r="H14" s="35">
        <v>50000000</v>
      </c>
      <c r="I14" s="35"/>
      <c r="J14" s="35">
        <f t="shared" si="2"/>
        <v>200000000</v>
      </c>
      <c r="K14" s="56"/>
      <c r="M14" s="40"/>
    </row>
    <row r="15" spans="1:14" ht="31.5" x14ac:dyDescent="0.25">
      <c r="A15" s="13">
        <v>9</v>
      </c>
      <c r="B15" s="43" t="s">
        <v>37</v>
      </c>
      <c r="C15" s="37">
        <v>850000000</v>
      </c>
      <c r="D15" s="35"/>
      <c r="E15" s="35"/>
      <c r="F15" s="35"/>
      <c r="G15" s="35">
        <v>600000000</v>
      </c>
      <c r="H15" s="35">
        <v>161493147</v>
      </c>
      <c r="I15" s="35"/>
      <c r="J15" s="35">
        <f t="shared" si="2"/>
        <v>761493147</v>
      </c>
      <c r="K15" s="57"/>
    </row>
    <row r="16" spans="1:14" ht="31.5" x14ac:dyDescent="0.25">
      <c r="A16" s="13">
        <v>10</v>
      </c>
      <c r="B16" s="44" t="s">
        <v>40</v>
      </c>
      <c r="C16" s="35">
        <v>5900000000</v>
      </c>
      <c r="D16" s="35"/>
      <c r="E16" s="35"/>
      <c r="F16" s="35"/>
      <c r="G16" s="35">
        <v>0</v>
      </c>
      <c r="H16" s="35">
        <v>24828000</v>
      </c>
      <c r="I16" s="35"/>
      <c r="J16" s="35">
        <f t="shared" si="2"/>
        <v>24828000</v>
      </c>
      <c r="K16" s="55" t="s">
        <v>47</v>
      </c>
      <c r="M16" s="34"/>
    </row>
    <row r="17" spans="1:13" ht="31.5" x14ac:dyDescent="0.25">
      <c r="A17" s="13">
        <v>11</v>
      </c>
      <c r="B17" s="44" t="s">
        <v>41</v>
      </c>
      <c r="C17" s="35">
        <v>3100000000</v>
      </c>
      <c r="D17" s="35"/>
      <c r="E17" s="35"/>
      <c r="F17" s="35"/>
      <c r="G17" s="35">
        <v>0</v>
      </c>
      <c r="H17" s="35">
        <v>83575000</v>
      </c>
      <c r="I17" s="35"/>
      <c r="J17" s="35">
        <f t="shared" si="2"/>
        <v>83575000</v>
      </c>
      <c r="K17" s="56"/>
      <c r="M17" s="34"/>
    </row>
    <row r="18" spans="1:13" ht="25.5" customHeight="1" x14ac:dyDescent="0.25">
      <c r="A18" s="13">
        <v>12</v>
      </c>
      <c r="B18" s="44" t="s">
        <v>42</v>
      </c>
      <c r="C18" s="35">
        <v>3500000000</v>
      </c>
      <c r="D18" s="35"/>
      <c r="E18" s="35"/>
      <c r="F18" s="35"/>
      <c r="G18" s="35">
        <v>0</v>
      </c>
      <c r="H18" s="35">
        <v>99961000</v>
      </c>
      <c r="I18" s="35"/>
      <c r="J18" s="35">
        <f t="shared" si="2"/>
        <v>99961000</v>
      </c>
      <c r="K18" s="56"/>
    </row>
    <row r="19" spans="1:13" ht="31.5" x14ac:dyDescent="0.25">
      <c r="A19" s="13">
        <v>13</v>
      </c>
      <c r="B19" s="44" t="s">
        <v>43</v>
      </c>
      <c r="C19" s="35">
        <v>5300000000</v>
      </c>
      <c r="D19" s="35"/>
      <c r="E19" s="35"/>
      <c r="F19" s="35"/>
      <c r="G19" s="35">
        <v>0</v>
      </c>
      <c r="H19" s="35">
        <v>160867000</v>
      </c>
      <c r="I19" s="35"/>
      <c r="J19" s="35">
        <f t="shared" si="2"/>
        <v>160867000</v>
      </c>
      <c r="K19" s="57"/>
    </row>
  </sheetData>
  <mergeCells count="13">
    <mergeCell ref="K16:K19"/>
    <mergeCell ref="A1:K1"/>
    <mergeCell ref="A2:K2"/>
    <mergeCell ref="I3:K3"/>
    <mergeCell ref="A4:A5"/>
    <mergeCell ref="B4:B5"/>
    <mergeCell ref="C4:C5"/>
    <mergeCell ref="D4:D5"/>
    <mergeCell ref="H4:I4"/>
    <mergeCell ref="K4:K5"/>
    <mergeCell ref="E4:G5"/>
    <mergeCell ref="J4:J5"/>
    <mergeCell ref="K9:K15"/>
  </mergeCells>
  <pageMargins left="0.3" right="0.2" top="0.5" bottom="0.25" header="0.3" footer="0.3"/>
  <pageSetup paperSize="9"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Sheet1</vt:lpstr>
      <vt:lpstr>Sheet2</vt:lpstr>
      <vt:lpstr>Sheet1!Print_Titles</vt:lpstr>
      <vt:lpstr>Sheet2!Print_Titles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NC</cp:lastModifiedBy>
  <cp:lastPrinted>2022-12-30T17:10:21Z</cp:lastPrinted>
  <dcterms:created xsi:type="dcterms:W3CDTF">2022-07-22T02:02:44Z</dcterms:created>
  <dcterms:modified xsi:type="dcterms:W3CDTF">2022-12-31T04:05:05Z</dcterms:modified>
</cp:coreProperties>
</file>